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7530" windowHeight="4815" activeTab="0"/>
  </bookViews>
  <sheets>
    <sheet name="Resumen_Anual" sheetId="1" r:id="rId1"/>
    <sheet name="Gráfico_Estrenos" sheetId="2" r:id="rId2"/>
    <sheet name="Gráfico_Evol EC-TE" sheetId="3" r:id="rId3"/>
    <sheet name="Data gráfico" sheetId="4" r:id="rId4"/>
  </sheets>
  <definedNames/>
  <calcPr fullCalcOnLoad="1"/>
</workbook>
</file>

<file path=xl/sharedStrings.xml><?xml version="1.0" encoding="utf-8"?>
<sst xmlns="http://schemas.openxmlformats.org/spreadsheetml/2006/main" count="12" uniqueCount="11">
  <si>
    <t>Estrenos en Colombia</t>
  </si>
  <si>
    <t>Año</t>
  </si>
  <si>
    <t>Porcentaje EC/TE</t>
  </si>
  <si>
    <t>Películas extranjeras clasificadas</t>
  </si>
  <si>
    <t>Total películas</t>
  </si>
  <si>
    <t>Porcentaje EC/TP</t>
  </si>
  <si>
    <t>Estrenos colombianos de largometrajes</t>
  </si>
  <si>
    <t>2012 (octubre 21)</t>
  </si>
  <si>
    <t>Última actualización: Octubre 21 de 2012</t>
  </si>
  <si>
    <t>Fuentes: 1996 - 1999, “Impacto del sector cinematográfico sobre la economía colombiana: situación actual y perspectivas” Zuleta, Jaramillo, Reina, Fedesarrollo, 2003.
2000-2007: Cinecolombia-Dirección de Cinematografía-Ministerio de Cultura
2008-2012: SIREC - Dirección de Cinematografía – Ministerio de Cultura</t>
  </si>
  <si>
    <t>2012 (octubre)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</si>
</sst>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  <numFmt numFmtId="193" formatCode="_ * #,##0_ ;_ * \-#,##0_ ;_ * &quot;-&quot;??_ ;_ @_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192" fontId="0" fillId="0" borderId="16" xfId="0" applyNumberFormat="1" applyFill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5" fillId="0" borderId="0" xfId="0" applyFont="1" applyAlignment="1">
      <alignment/>
    </xf>
    <xf numFmtId="0" fontId="5" fillId="0" borderId="12" xfId="0" applyFont="1" applyFill="1" applyBorder="1" applyAlignment="1">
      <alignment horizontal="center" wrapText="1"/>
    </xf>
    <xf numFmtId="192" fontId="0" fillId="0" borderId="18" xfId="0" applyNumberFormat="1" applyFill="1" applyBorder="1" applyAlignment="1">
      <alignment horizontal="center"/>
    </xf>
    <xf numFmtId="0" fontId="0" fillId="10" borderId="0" xfId="0" applyFont="1" applyFill="1" applyAlignment="1">
      <alignment horizontal="left"/>
    </xf>
    <xf numFmtId="0" fontId="0" fillId="10" borderId="0" xfId="0" applyFill="1" applyAlignment="1">
      <alignment/>
    </xf>
    <xf numFmtId="0" fontId="0" fillId="0" borderId="17" xfId="0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Estrenos de películas colombianas 
1993 - 2012</a:t>
            </a:r>
          </a:p>
        </c:rich>
      </c:tx>
      <c:layout>
        <c:manualLayout>
          <c:xMode val="factor"/>
          <c:yMode val="factor"/>
          <c:x val="-0.0077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4025"/>
          <c:w val="0.974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Resumen_Anual!$B$5:$B$24</c:f>
              <c:strCach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 (octubre 21)</c:v>
                </c:pt>
              </c:strCache>
            </c:strRef>
          </c:cat>
          <c:val>
            <c:numRef>
              <c:f>Resumen_Anual!$C$5:$C$24</c:f>
              <c:numCach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9</c:v>
                </c:pt>
                <c:pt idx="12">
                  <c:v>7</c:v>
                </c:pt>
                <c:pt idx="13">
                  <c:v>8</c:v>
                </c:pt>
                <c:pt idx="14">
                  <c:v>12</c:v>
                </c:pt>
                <c:pt idx="15">
                  <c:v>13</c:v>
                </c:pt>
                <c:pt idx="16">
                  <c:v>11</c:v>
                </c:pt>
                <c:pt idx="17">
                  <c:v>10</c:v>
                </c:pt>
                <c:pt idx="18">
                  <c:v>18</c:v>
                </c:pt>
                <c:pt idx="19">
                  <c:v>20</c:v>
                </c:pt>
              </c:numCache>
            </c:numRef>
          </c:val>
        </c:ser>
        <c:gapWidth val="82"/>
        <c:axId val="6241856"/>
        <c:axId val="56176705"/>
      </c:barChart>
      <c:catAx>
        <c:axId val="624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76705"/>
        <c:crosses val="autoZero"/>
        <c:auto val="1"/>
        <c:lblOffset val="100"/>
        <c:tickLblSkip val="1"/>
        <c:noMultiLvlLbl val="0"/>
      </c:catAx>
      <c:valAx>
        <c:axId val="56176705"/>
        <c:scaling>
          <c:orientation val="minMax"/>
        </c:scaling>
        <c:axPos val="l"/>
        <c:delete val="1"/>
        <c:majorTickMark val="out"/>
        <c:minorTickMark val="none"/>
        <c:tickLblPos val="none"/>
        <c:crossAx val="6241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Estrenos Colombianos/total de Estrenos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1993-2012</a:t>
            </a:r>
          </a:p>
        </c:rich>
      </c:tx>
      <c:layout>
        <c:manualLayout>
          <c:xMode val="factor"/>
          <c:yMode val="factor"/>
          <c:x val="0.01675"/>
          <c:y val="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65"/>
          <c:w val="0.97375"/>
          <c:h val="0.881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gráfico'!$A$2:$A$21</c:f>
              <c:strCach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 (octubre)</c:v>
                </c:pt>
              </c:strCache>
            </c:strRef>
          </c:cat>
          <c:val>
            <c:numRef>
              <c:f>'Data gráfico'!$B$2:$B$21</c:f>
              <c:numCache>
                <c:ptCount val="20"/>
                <c:pt idx="0">
                  <c:v>0.0072992700729927005</c:v>
                </c:pt>
                <c:pt idx="1">
                  <c:v>0.003745318352059925</c:v>
                </c:pt>
                <c:pt idx="2">
                  <c:v>0.004016064257028112</c:v>
                </c:pt>
                <c:pt idx="3">
                  <c:v>0.011111111111111112</c:v>
                </c:pt>
                <c:pt idx="4">
                  <c:v>0.00398406374501992</c:v>
                </c:pt>
                <c:pt idx="5">
                  <c:v>0.016877637130801686</c:v>
                </c:pt>
                <c:pt idx="6">
                  <c:v>0.012345679012345678</c:v>
                </c:pt>
                <c:pt idx="7">
                  <c:v>0.02</c:v>
                </c:pt>
                <c:pt idx="8">
                  <c:v>0.03571428571428571</c:v>
                </c:pt>
                <c:pt idx="9">
                  <c:v>0.028409090909090908</c:v>
                </c:pt>
                <c:pt idx="10">
                  <c:v>0.029411764705882353</c:v>
                </c:pt>
                <c:pt idx="11">
                  <c:v>0.05660377358490566</c:v>
                </c:pt>
                <c:pt idx="12">
                  <c:v>0.04487179487179487</c:v>
                </c:pt>
                <c:pt idx="13">
                  <c:v>0.05194805194805195</c:v>
                </c:pt>
                <c:pt idx="14">
                  <c:v>0.06382978723404255</c:v>
                </c:pt>
                <c:pt idx="15">
                  <c:v>0.06951871657754011</c:v>
                </c:pt>
                <c:pt idx="16">
                  <c:v>0.05339805825242718</c:v>
                </c:pt>
                <c:pt idx="17">
                  <c:v>0.05025125628140704</c:v>
                </c:pt>
                <c:pt idx="18">
                  <c:v>0.09523809523809523</c:v>
                </c:pt>
                <c:pt idx="19">
                  <c:v>0.11560693641618497</c:v>
                </c:pt>
              </c:numCache>
            </c:numRef>
          </c:val>
          <c:smooth val="0"/>
        </c:ser>
        <c:marker val="1"/>
        <c:axId val="35828298"/>
        <c:axId val="54019227"/>
      </c:lineChart>
      <c:catAx>
        <c:axId val="3582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19227"/>
        <c:crosses val="autoZero"/>
        <c:auto val="1"/>
        <c:lblOffset val="100"/>
        <c:tickLblSkip val="1"/>
        <c:noMultiLvlLbl val="0"/>
      </c:catAx>
      <c:valAx>
        <c:axId val="54019227"/>
        <c:scaling>
          <c:orientation val="minMax"/>
        </c:scaling>
        <c:axPos val="l"/>
        <c:delete val="1"/>
        <c:majorTickMark val="out"/>
        <c:minorTickMark val="none"/>
        <c:tickLblPos val="none"/>
        <c:crossAx val="35828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4"/>
  <sheetViews>
    <sheetView tabSelected="1" zoomScalePageLayoutView="0" workbookViewId="0" topLeftCell="A1">
      <selection activeCell="B25" sqref="B25:F25"/>
    </sheetView>
  </sheetViews>
  <sheetFormatPr defaultColWidth="11.421875" defaultRowHeight="12.75"/>
  <cols>
    <col min="1" max="1" width="3.421875" style="0" customWidth="1"/>
    <col min="2" max="2" width="19.8515625" style="3" customWidth="1"/>
    <col min="3" max="3" width="14.140625" style="0" customWidth="1"/>
    <col min="4" max="4" width="11.7109375" style="0" customWidth="1"/>
    <col min="5" max="5" width="9.00390625" style="0" customWidth="1"/>
    <col min="6" max="6" width="11.140625" style="0" customWidth="1"/>
  </cols>
  <sheetData>
    <row r="1" ht="13.5" thickBot="1"/>
    <row r="2" spans="2:6" s="2" customFormat="1" ht="13.5" thickBot="1">
      <c r="B2" s="28" t="s">
        <v>0</v>
      </c>
      <c r="C2" s="29"/>
      <c r="D2" s="29"/>
      <c r="E2" s="29"/>
      <c r="F2" s="30"/>
    </row>
    <row r="3" ht="13.5" thickBot="1"/>
    <row r="4" spans="2:6" s="4" customFormat="1" ht="38.25">
      <c r="B4" s="7" t="s">
        <v>1</v>
      </c>
      <c r="C4" s="22" t="s">
        <v>6</v>
      </c>
      <c r="D4" s="8" t="s">
        <v>3</v>
      </c>
      <c r="E4" s="8" t="s">
        <v>4</v>
      </c>
      <c r="F4" s="9" t="s">
        <v>5</v>
      </c>
    </row>
    <row r="5" spans="2:6" ht="12.75">
      <c r="B5" s="10">
        <v>1993</v>
      </c>
      <c r="C5" s="6">
        <v>2</v>
      </c>
      <c r="D5" s="6">
        <v>274</v>
      </c>
      <c r="E5" s="6">
        <f>C5+D5</f>
        <v>276</v>
      </c>
      <c r="F5" s="15">
        <f>C5/D5</f>
        <v>0.0072992700729927005</v>
      </c>
    </row>
    <row r="6" spans="2:6" ht="12.75">
      <c r="B6" s="10">
        <v>1994</v>
      </c>
      <c r="C6" s="6">
        <v>1</v>
      </c>
      <c r="D6" s="6">
        <v>267</v>
      </c>
      <c r="E6" s="6">
        <f aca="true" t="shared" si="0" ref="E6:E22">C6+D6</f>
        <v>268</v>
      </c>
      <c r="F6" s="15">
        <f aca="true" t="shared" si="1" ref="F6:F22">C6/D6</f>
        <v>0.003745318352059925</v>
      </c>
    </row>
    <row r="7" spans="2:6" ht="12.75">
      <c r="B7" s="10">
        <v>1995</v>
      </c>
      <c r="C7" s="6">
        <v>1</v>
      </c>
      <c r="D7" s="6">
        <v>249</v>
      </c>
      <c r="E7" s="6">
        <f t="shared" si="0"/>
        <v>250</v>
      </c>
      <c r="F7" s="15">
        <f t="shared" si="1"/>
        <v>0.004016064257028112</v>
      </c>
    </row>
    <row r="8" spans="2:6" ht="12.75">
      <c r="B8" s="10">
        <v>1996</v>
      </c>
      <c r="C8" s="6">
        <v>3</v>
      </c>
      <c r="D8" s="6">
        <v>270</v>
      </c>
      <c r="E8" s="6">
        <f t="shared" si="0"/>
        <v>273</v>
      </c>
      <c r="F8" s="15">
        <f t="shared" si="1"/>
        <v>0.011111111111111112</v>
      </c>
    </row>
    <row r="9" spans="2:7" ht="12.75">
      <c r="B9" s="10">
        <v>1997</v>
      </c>
      <c r="C9" s="6">
        <v>1</v>
      </c>
      <c r="D9" s="6">
        <v>251</v>
      </c>
      <c r="E9" s="6">
        <f t="shared" si="0"/>
        <v>252</v>
      </c>
      <c r="F9" s="15">
        <f t="shared" si="1"/>
        <v>0.00398406374501992</v>
      </c>
      <c r="G9" s="13"/>
    </row>
    <row r="10" spans="2:6" ht="12.75">
      <c r="B10" s="10">
        <v>1998</v>
      </c>
      <c r="C10" s="6">
        <v>4</v>
      </c>
      <c r="D10" s="6">
        <v>237</v>
      </c>
      <c r="E10" s="6">
        <f t="shared" si="0"/>
        <v>241</v>
      </c>
      <c r="F10" s="15">
        <f t="shared" si="1"/>
        <v>0.016877637130801686</v>
      </c>
    </row>
    <row r="11" spans="2:6" ht="12.75">
      <c r="B11" s="10">
        <v>1999</v>
      </c>
      <c r="C11" s="6">
        <v>3</v>
      </c>
      <c r="D11" s="6">
        <v>243</v>
      </c>
      <c r="E11" s="6">
        <f t="shared" si="0"/>
        <v>246</v>
      </c>
      <c r="F11" s="15">
        <f t="shared" si="1"/>
        <v>0.012345679012345678</v>
      </c>
    </row>
    <row r="12" spans="2:6" ht="12.75">
      <c r="B12" s="10">
        <v>2000</v>
      </c>
      <c r="C12" s="6">
        <v>4</v>
      </c>
      <c r="D12" s="6">
        <v>200</v>
      </c>
      <c r="E12" s="6">
        <f t="shared" si="0"/>
        <v>204</v>
      </c>
      <c r="F12" s="15">
        <f t="shared" si="1"/>
        <v>0.02</v>
      </c>
    </row>
    <row r="13" spans="2:6" ht="12.75">
      <c r="B13" s="10">
        <v>2001</v>
      </c>
      <c r="C13" s="6">
        <v>7</v>
      </c>
      <c r="D13" s="6">
        <v>196</v>
      </c>
      <c r="E13" s="6">
        <f t="shared" si="0"/>
        <v>203</v>
      </c>
      <c r="F13" s="15">
        <f t="shared" si="1"/>
        <v>0.03571428571428571</v>
      </c>
    </row>
    <row r="14" spans="2:6" ht="12.75">
      <c r="B14" s="10">
        <v>2002</v>
      </c>
      <c r="C14" s="6">
        <v>5</v>
      </c>
      <c r="D14" s="6">
        <v>176</v>
      </c>
      <c r="E14" s="6">
        <f t="shared" si="0"/>
        <v>181</v>
      </c>
      <c r="F14" s="15">
        <f t="shared" si="1"/>
        <v>0.028409090909090908</v>
      </c>
    </row>
    <row r="15" spans="2:6" ht="12.75">
      <c r="B15" s="10">
        <v>2003</v>
      </c>
      <c r="C15" s="6">
        <v>5</v>
      </c>
      <c r="D15" s="6">
        <v>170</v>
      </c>
      <c r="E15" s="6">
        <f t="shared" si="0"/>
        <v>175</v>
      </c>
      <c r="F15" s="15">
        <f t="shared" si="1"/>
        <v>0.029411764705882353</v>
      </c>
    </row>
    <row r="16" spans="2:6" ht="12.75">
      <c r="B16" s="10">
        <v>2004</v>
      </c>
      <c r="C16" s="6">
        <v>9</v>
      </c>
      <c r="D16" s="6">
        <v>159</v>
      </c>
      <c r="E16" s="6">
        <f t="shared" si="0"/>
        <v>168</v>
      </c>
      <c r="F16" s="15">
        <f t="shared" si="1"/>
        <v>0.05660377358490566</v>
      </c>
    </row>
    <row r="17" spans="2:6" ht="12.75">
      <c r="B17" s="10">
        <v>2005</v>
      </c>
      <c r="C17" s="6">
        <v>7</v>
      </c>
      <c r="D17" s="6">
        <v>156</v>
      </c>
      <c r="E17" s="6">
        <f t="shared" si="0"/>
        <v>163</v>
      </c>
      <c r="F17" s="15">
        <f t="shared" si="1"/>
        <v>0.04487179487179487</v>
      </c>
    </row>
    <row r="18" spans="2:6" ht="12.75">
      <c r="B18" s="11">
        <v>2006</v>
      </c>
      <c r="C18" s="6">
        <v>8</v>
      </c>
      <c r="D18" s="6">
        <v>154</v>
      </c>
      <c r="E18" s="6">
        <f t="shared" si="0"/>
        <v>162</v>
      </c>
      <c r="F18" s="15">
        <f t="shared" si="1"/>
        <v>0.05194805194805195</v>
      </c>
    </row>
    <row r="19" spans="2:6" ht="12.75">
      <c r="B19" s="11">
        <v>2007</v>
      </c>
      <c r="C19" s="6">
        <v>12</v>
      </c>
      <c r="D19" s="6">
        <v>188</v>
      </c>
      <c r="E19" s="6">
        <f t="shared" si="0"/>
        <v>200</v>
      </c>
      <c r="F19" s="15">
        <f t="shared" si="1"/>
        <v>0.06382978723404255</v>
      </c>
    </row>
    <row r="20" spans="2:6" ht="12.75">
      <c r="B20" s="14">
        <v>2008</v>
      </c>
      <c r="C20" s="6">
        <v>13</v>
      </c>
      <c r="D20" s="5">
        <v>187</v>
      </c>
      <c r="E20" s="6">
        <f t="shared" si="0"/>
        <v>200</v>
      </c>
      <c r="F20" s="15">
        <f t="shared" si="1"/>
        <v>0.06951871657754011</v>
      </c>
    </row>
    <row r="21" spans="2:6" ht="12.75">
      <c r="B21" s="16">
        <v>2009</v>
      </c>
      <c r="C21" s="6">
        <v>11</v>
      </c>
      <c r="D21" s="5">
        <v>206</v>
      </c>
      <c r="E21" s="6">
        <f t="shared" si="0"/>
        <v>217</v>
      </c>
      <c r="F21" s="15">
        <f t="shared" si="1"/>
        <v>0.05339805825242718</v>
      </c>
    </row>
    <row r="22" spans="2:6" ht="12.75">
      <c r="B22" s="16">
        <v>2010</v>
      </c>
      <c r="C22" s="6">
        <v>10</v>
      </c>
      <c r="D22" s="6">
        <v>199</v>
      </c>
      <c r="E22" s="6">
        <f t="shared" si="0"/>
        <v>209</v>
      </c>
      <c r="F22" s="15">
        <f t="shared" si="1"/>
        <v>0.05025125628140704</v>
      </c>
    </row>
    <row r="23" spans="2:7" ht="12.75">
      <c r="B23" s="16">
        <v>2011</v>
      </c>
      <c r="C23" s="6">
        <v>18</v>
      </c>
      <c r="D23" s="6">
        <v>189</v>
      </c>
      <c r="E23" s="6">
        <f>C23+D23</f>
        <v>207</v>
      </c>
      <c r="F23" s="15">
        <f>C23/D23</f>
        <v>0.09523809523809523</v>
      </c>
      <c r="G23" s="21"/>
    </row>
    <row r="24" spans="2:7" ht="13.5" thickBot="1">
      <c r="B24" s="17" t="s">
        <v>7</v>
      </c>
      <c r="C24" s="12">
        <v>20</v>
      </c>
      <c r="D24" s="12">
        <v>173</v>
      </c>
      <c r="E24" s="12">
        <f>C24+D24</f>
        <v>193</v>
      </c>
      <c r="F24" s="23">
        <f>C24/D24</f>
        <v>0.11560693641618497</v>
      </c>
      <c r="G24" s="21"/>
    </row>
    <row r="25" spans="2:6" ht="52.5" customHeight="1">
      <c r="B25" s="27" t="s">
        <v>9</v>
      </c>
      <c r="C25" s="27"/>
      <c r="D25" s="27"/>
      <c r="E25" s="27"/>
      <c r="F25" s="27"/>
    </row>
    <row r="27" spans="2:3" ht="12.75">
      <c r="B27" s="24" t="s">
        <v>8</v>
      </c>
      <c r="C27" s="25"/>
    </row>
    <row r="29" ht="12.75">
      <c r="D29" s="1"/>
    </row>
    <row r="34" ht="12.75">
      <c r="L34" s="2"/>
    </row>
  </sheetData>
  <sheetProtection/>
  <mergeCells count="2">
    <mergeCell ref="B25:F25"/>
    <mergeCell ref="B2:F2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21" sqref="A21"/>
    </sheetView>
  </sheetViews>
  <sheetFormatPr defaultColWidth="11.421875" defaultRowHeight="12.75"/>
  <sheetData>
    <row r="1" spans="1:2" ht="25.5">
      <c r="A1" s="18" t="s">
        <v>1</v>
      </c>
      <c r="B1" s="19" t="s">
        <v>2</v>
      </c>
    </row>
    <row r="2" spans="1:2" ht="12.75">
      <c r="A2" s="20">
        <v>1993</v>
      </c>
      <c r="B2" s="15">
        <f>Resumen_Anual!F5</f>
        <v>0.0072992700729927005</v>
      </c>
    </row>
    <row r="3" spans="1:2" ht="12.75">
      <c r="A3" s="20">
        <v>1994</v>
      </c>
      <c r="B3" s="15">
        <f>Resumen_Anual!F6</f>
        <v>0.003745318352059925</v>
      </c>
    </row>
    <row r="4" spans="1:2" ht="12.75">
      <c r="A4" s="20">
        <v>1995</v>
      </c>
      <c r="B4" s="15">
        <f>Resumen_Anual!F7</f>
        <v>0.004016064257028112</v>
      </c>
    </row>
    <row r="5" spans="1:2" ht="12.75">
      <c r="A5" s="20">
        <v>1996</v>
      </c>
      <c r="B5" s="15">
        <f>Resumen_Anual!F8</f>
        <v>0.011111111111111112</v>
      </c>
    </row>
    <row r="6" spans="1:2" ht="12.75">
      <c r="A6" s="20">
        <v>1997</v>
      </c>
      <c r="B6" s="15">
        <f>Resumen_Anual!F9</f>
        <v>0.00398406374501992</v>
      </c>
    </row>
    <row r="7" spans="1:2" ht="12.75">
      <c r="A7" s="20">
        <v>1998</v>
      </c>
      <c r="B7" s="15">
        <f>Resumen_Anual!F10</f>
        <v>0.016877637130801686</v>
      </c>
    </row>
    <row r="8" spans="1:2" ht="12.75">
      <c r="A8" s="20">
        <v>1999</v>
      </c>
      <c r="B8" s="15">
        <f>Resumen_Anual!F11</f>
        <v>0.012345679012345678</v>
      </c>
    </row>
    <row r="9" spans="1:2" ht="12.75">
      <c r="A9" s="20">
        <v>2000</v>
      </c>
      <c r="B9" s="15">
        <f>Resumen_Anual!F12</f>
        <v>0.02</v>
      </c>
    </row>
    <row r="10" spans="1:2" ht="12.75">
      <c r="A10" s="20">
        <v>2001</v>
      </c>
      <c r="B10" s="15">
        <f>Resumen_Anual!F13</f>
        <v>0.03571428571428571</v>
      </c>
    </row>
    <row r="11" spans="1:2" ht="12.75">
      <c r="A11" s="20">
        <v>2002</v>
      </c>
      <c r="B11" s="15">
        <f>Resumen_Anual!F14</f>
        <v>0.028409090909090908</v>
      </c>
    </row>
    <row r="12" spans="1:2" ht="12.75">
      <c r="A12" s="20">
        <v>2003</v>
      </c>
      <c r="B12" s="15">
        <f>Resumen_Anual!F15</f>
        <v>0.029411764705882353</v>
      </c>
    </row>
    <row r="13" spans="1:2" ht="12.75">
      <c r="A13" s="20">
        <v>2004</v>
      </c>
      <c r="B13" s="15">
        <f>Resumen_Anual!F16</f>
        <v>0.05660377358490566</v>
      </c>
    </row>
    <row r="14" spans="1:2" ht="12.75">
      <c r="A14" s="20">
        <v>2005</v>
      </c>
      <c r="B14" s="15">
        <f>Resumen_Anual!F17</f>
        <v>0.04487179487179487</v>
      </c>
    </row>
    <row r="15" spans="1:2" ht="12.75">
      <c r="A15" s="14">
        <v>2006</v>
      </c>
      <c r="B15" s="15">
        <f>Resumen_Anual!F18</f>
        <v>0.05194805194805195</v>
      </c>
    </row>
    <row r="16" spans="1:2" ht="12.75">
      <c r="A16" s="14">
        <v>2007</v>
      </c>
      <c r="B16" s="15">
        <f>Resumen_Anual!F19</f>
        <v>0.06382978723404255</v>
      </c>
    </row>
    <row r="17" spans="1:2" ht="12.75">
      <c r="A17" s="14">
        <v>2008</v>
      </c>
      <c r="B17" s="15">
        <f>Resumen_Anual!F20</f>
        <v>0.06951871657754011</v>
      </c>
    </row>
    <row r="18" spans="1:2" ht="12.75">
      <c r="A18" s="14">
        <v>2009</v>
      </c>
      <c r="B18" s="15">
        <f>Resumen_Anual!F21</f>
        <v>0.05339805825242718</v>
      </c>
    </row>
    <row r="19" spans="1:2" ht="12.75">
      <c r="A19" s="11">
        <v>2010</v>
      </c>
      <c r="B19" s="15">
        <f>Resumen_Anual!F22</f>
        <v>0.05025125628140704</v>
      </c>
    </row>
    <row r="20" spans="1:2" ht="12.75">
      <c r="A20" s="11">
        <v>2011</v>
      </c>
      <c r="B20" s="15">
        <f>Resumen_Anual!F23</f>
        <v>0.09523809523809523</v>
      </c>
    </row>
    <row r="21" spans="1:2" ht="26.25" thickBot="1">
      <c r="A21" s="26" t="s">
        <v>10</v>
      </c>
      <c r="B21" s="23">
        <f>Resumen_Anual!F24</f>
        <v>0.11560693641618497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jmachicado</dc:creator>
  <cp:keywords/>
  <dc:description/>
  <cp:lastModifiedBy>dcifuentes</cp:lastModifiedBy>
  <cp:lastPrinted>2009-08-14T17:04:39Z</cp:lastPrinted>
  <dcterms:created xsi:type="dcterms:W3CDTF">2006-04-07T22:01:26Z</dcterms:created>
  <dcterms:modified xsi:type="dcterms:W3CDTF">2012-10-30T14:48:51Z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dlc_Doc">
    <vt:lpwstr>H7EN5MXTHQNV-681-1</vt:lpwstr>
  </property>
  <property fmtid="{D5CDD505-2E9C-101B-9397-08002B2CF9AE}" pid="4" name="_dlc_DocIdItemGu">
    <vt:lpwstr>6ff4747d-b81b-4e6b-ad24-2f9e861b905c</vt:lpwstr>
  </property>
  <property fmtid="{D5CDD505-2E9C-101B-9397-08002B2CF9AE}" pid="5" name="_dlc_DocIdU">
    <vt:lpwstr>http://www.mincultura.gov.co/areas/cinematografia/_layouts/DocIdRedir.aspx?ID=H7EN5MXTHQNV-681-1, H7EN5MXTHQNV-681-1</vt:lpwstr>
  </property>
</Properties>
</file>