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FORMATO" sheetId="1" r:id="rId1"/>
  </sheets>
  <definedNames>
    <definedName name="_xlnm.Print_Area" localSheetId="0">'FORMATO'!$A$1:$F$123</definedName>
    <definedName name="_xlnm.Print_Titles" localSheetId="0">'FORMATO'!$1:$5</definedName>
  </definedNames>
  <calcPr fullCalcOnLoad="1"/>
</workbook>
</file>

<file path=xl/sharedStrings.xml><?xml version="1.0" encoding="utf-8"?>
<sst xmlns="http://schemas.openxmlformats.org/spreadsheetml/2006/main" count="269" uniqueCount="176">
  <si>
    <t>Fecha</t>
  </si>
  <si>
    <t>Dirección</t>
  </si>
  <si>
    <t>Evaluación #</t>
  </si>
  <si>
    <t>Área (M2)</t>
  </si>
  <si>
    <t>Resultado</t>
  </si>
  <si>
    <t>Municipio</t>
  </si>
  <si>
    <t>#</t>
  </si>
  <si>
    <t>ITEM</t>
  </si>
  <si>
    <t>CALIFICACION</t>
  </si>
  <si>
    <t>PUNTUACION</t>
  </si>
  <si>
    <t>CARACTERÍSTICAS FÍSICAS</t>
  </si>
  <si>
    <t>Uso (Norma permitida)</t>
  </si>
  <si>
    <t>Institucional</t>
  </si>
  <si>
    <t>Múltiple</t>
  </si>
  <si>
    <t>Residencial</t>
  </si>
  <si>
    <t>Comercial</t>
  </si>
  <si>
    <t>Industrial</t>
  </si>
  <si>
    <t>Tipología del Sector</t>
  </si>
  <si>
    <t>Compatibles</t>
  </si>
  <si>
    <t>Medio</t>
  </si>
  <si>
    <t>Incompatibles</t>
  </si>
  <si>
    <t>Topografía</t>
  </si>
  <si>
    <t>Poco Inclinada</t>
  </si>
  <si>
    <t>Plana</t>
  </si>
  <si>
    <t>Quebrada</t>
  </si>
  <si>
    <t>Abrupta</t>
  </si>
  <si>
    <t>Muy Pendiente</t>
  </si>
  <si>
    <t>Pendiente</t>
  </si>
  <si>
    <t>11% - 25%</t>
  </si>
  <si>
    <t>Menos de 10%</t>
  </si>
  <si>
    <t>26% - 50%</t>
  </si>
  <si>
    <t>51% - 75%</t>
  </si>
  <si>
    <t>Mas de 75%</t>
  </si>
  <si>
    <t>Apariencia del Suelo</t>
  </si>
  <si>
    <t>Aceptable</t>
  </si>
  <si>
    <t>Bueno</t>
  </si>
  <si>
    <t>Rocoso</t>
  </si>
  <si>
    <t>Erosionado</t>
  </si>
  <si>
    <t>Lacustre</t>
  </si>
  <si>
    <t>Infraestructura Urbana</t>
  </si>
  <si>
    <t>Excelente</t>
  </si>
  <si>
    <t>Buena</t>
  </si>
  <si>
    <t>Deficiente</t>
  </si>
  <si>
    <t>Insuficiente</t>
  </si>
  <si>
    <t>CARACTERÍSTICAS ESPECÍFICAS</t>
  </si>
  <si>
    <t>Regular</t>
  </si>
  <si>
    <t>Estándar</t>
  </si>
  <si>
    <t>Media</t>
  </si>
  <si>
    <t>Irregular</t>
  </si>
  <si>
    <t>Amorfa</t>
  </si>
  <si>
    <t>Frentes sobre Vías</t>
  </si>
  <si>
    <t>2 Frentes</t>
  </si>
  <si>
    <t>4 Frentes</t>
  </si>
  <si>
    <t>3 Frentes</t>
  </si>
  <si>
    <t>1 Frente</t>
  </si>
  <si>
    <t>Ninguno</t>
  </si>
  <si>
    <t xml:space="preserve">3 a 1 </t>
  </si>
  <si>
    <t xml:space="preserve">2 a 1 </t>
  </si>
  <si>
    <t xml:space="preserve">1 a 1 </t>
  </si>
  <si>
    <t xml:space="preserve">4 a 1 </t>
  </si>
  <si>
    <t>5 a 1</t>
  </si>
  <si>
    <t>Culatas</t>
  </si>
  <si>
    <t>1 Culata</t>
  </si>
  <si>
    <t>Ninguna</t>
  </si>
  <si>
    <t>2 Culatas</t>
  </si>
  <si>
    <t>3 Culatas</t>
  </si>
  <si>
    <t>4 Culatas</t>
  </si>
  <si>
    <t>Aislamientos</t>
  </si>
  <si>
    <t>Afectaciones</t>
  </si>
  <si>
    <t>De Norma</t>
  </si>
  <si>
    <t>Cesiones</t>
  </si>
  <si>
    <t>Viales</t>
  </si>
  <si>
    <t>Rondas</t>
  </si>
  <si>
    <t>Alturas Vecinos</t>
  </si>
  <si>
    <t>Mas de 2 pisos</t>
  </si>
  <si>
    <t>2 pisos</t>
  </si>
  <si>
    <t>1 Piso</t>
  </si>
  <si>
    <t>Menos de 1 piso</t>
  </si>
  <si>
    <t>0 Pisos</t>
  </si>
  <si>
    <t>Calidad Predio Vecino</t>
  </si>
  <si>
    <t>Mala</t>
  </si>
  <si>
    <t>CARACTERÍSTICAS AMBIENTALES</t>
  </si>
  <si>
    <t>Cuidado del Lote</t>
  </si>
  <si>
    <t>Afectado</t>
  </si>
  <si>
    <t>Deteriorado</t>
  </si>
  <si>
    <t>Malo</t>
  </si>
  <si>
    <t>Arborización</t>
  </si>
  <si>
    <t>Baja</t>
  </si>
  <si>
    <t>Sin Arborizar</t>
  </si>
  <si>
    <t>Alta</t>
  </si>
  <si>
    <t>Bosque</t>
  </si>
  <si>
    <t>Corriente de Agua</t>
  </si>
  <si>
    <t>Humedal</t>
  </si>
  <si>
    <t>Quebrada Lateral</t>
  </si>
  <si>
    <t>Temporal</t>
  </si>
  <si>
    <t>Permanente</t>
  </si>
  <si>
    <t>Contaminación - Olores</t>
  </si>
  <si>
    <t>Pres. Polvo</t>
  </si>
  <si>
    <t>Acústica - Nivel de Ruido</t>
  </si>
  <si>
    <t>Ocasional</t>
  </si>
  <si>
    <t>Repetitivo</t>
  </si>
  <si>
    <t>Visibilidad</t>
  </si>
  <si>
    <t>180 Grados</t>
  </si>
  <si>
    <t>360 Grados</t>
  </si>
  <si>
    <t>270 Grados</t>
  </si>
  <si>
    <t>90 Grados</t>
  </si>
  <si>
    <t>0 Grados</t>
  </si>
  <si>
    <t>Luminosidad</t>
  </si>
  <si>
    <t>Higiene Predios y Vías</t>
  </si>
  <si>
    <t>ÍNDICES</t>
  </si>
  <si>
    <t>Área en M2</t>
  </si>
  <si>
    <t>Área Útil / Total (Bruta)</t>
  </si>
  <si>
    <t>70% a 80%</t>
  </si>
  <si>
    <t>90% a 100%</t>
  </si>
  <si>
    <t>80% a 90%</t>
  </si>
  <si>
    <t>60% a 70%</t>
  </si>
  <si>
    <t>0% a 60%</t>
  </si>
  <si>
    <t>CARACTERÍSTICAS FUNCIONALES</t>
  </si>
  <si>
    <t>Transporte Urbano</t>
  </si>
  <si>
    <t>Particular</t>
  </si>
  <si>
    <t>Buses</t>
  </si>
  <si>
    <t>Colectivos</t>
  </si>
  <si>
    <t>Taxis</t>
  </si>
  <si>
    <t>Flotas</t>
  </si>
  <si>
    <t>Accesibilidad</t>
  </si>
  <si>
    <t>Vía municipal</t>
  </si>
  <si>
    <t>Vía vecinal</t>
  </si>
  <si>
    <t>Vía local</t>
  </si>
  <si>
    <t>Vía Intermun</t>
  </si>
  <si>
    <t>Vía Nacional</t>
  </si>
  <si>
    <t>Acueducto</t>
  </si>
  <si>
    <t>Instalado</t>
  </si>
  <si>
    <t>Acometida</t>
  </si>
  <si>
    <t>En el Sector</t>
  </si>
  <si>
    <t>Viables</t>
  </si>
  <si>
    <t>Sin Servicios</t>
  </si>
  <si>
    <t>Alcantarillado</t>
  </si>
  <si>
    <t>Energía</t>
  </si>
  <si>
    <t>Teléfonos</t>
  </si>
  <si>
    <t>Gas</t>
  </si>
  <si>
    <t>Basuras</t>
  </si>
  <si>
    <t>CARACTERÍSTICAS SOCIALES</t>
  </si>
  <si>
    <t>Propiedad</t>
  </si>
  <si>
    <t>Municipal</t>
  </si>
  <si>
    <t>Estatal</t>
  </si>
  <si>
    <t>Privada</t>
  </si>
  <si>
    <t>Otro</t>
  </si>
  <si>
    <t>Estrato Beneficiado</t>
  </si>
  <si>
    <t>Uno + Dos</t>
  </si>
  <si>
    <t>Rural</t>
  </si>
  <si>
    <t>Uno + Dos + Tres</t>
  </si>
  <si>
    <t>Tres</t>
  </si>
  <si>
    <t>OTROS</t>
  </si>
  <si>
    <t>Adecuación Lote</t>
  </si>
  <si>
    <t>Poca</t>
  </si>
  <si>
    <t>Contenciones</t>
  </si>
  <si>
    <t>TOTAL GENERAL</t>
  </si>
  <si>
    <t>OBSERVACIONES Y RECOMENDACIONES</t>
  </si>
  <si>
    <t>REGISTRO FOTOGRAFICO</t>
  </si>
  <si>
    <t>Mas de 1000</t>
  </si>
  <si>
    <t>1000-950</t>
  </si>
  <si>
    <t>950-900</t>
  </si>
  <si>
    <t>900-850</t>
  </si>
  <si>
    <t>Menos de 850</t>
  </si>
  <si>
    <t>CONCLUSIONES Y RECOMENDACIONES:</t>
  </si>
  <si>
    <t>Informe elaborado por:</t>
  </si>
  <si>
    <t>Relación Frente - Fondo</t>
  </si>
  <si>
    <t>Vista lote (área a utilizarse)</t>
  </si>
  <si>
    <t xml:space="preserve">                         Profesional Grupo de Infraestructura</t>
  </si>
  <si>
    <t>PROYECTO A VIABILIZAR</t>
  </si>
  <si>
    <r>
      <rPr>
        <b/>
        <sz val="10"/>
        <rFont val="Verdana"/>
        <family val="2"/>
      </rPr>
      <t>Página</t>
    </r>
    <r>
      <rPr>
        <sz val="10"/>
        <rFont val="Verdana"/>
        <family val="2"/>
      </rPr>
      <t xml:space="preserve"> 1 de 3</t>
    </r>
  </si>
  <si>
    <r>
      <t xml:space="preserve">Código: </t>
    </r>
    <r>
      <rPr>
        <sz val="10"/>
        <rFont val="Verdana"/>
        <family val="2"/>
      </rPr>
      <t>F-GIN-136</t>
    </r>
  </si>
  <si>
    <t>FORMATO ACTA DE VISITA TÉCNICA</t>
  </si>
  <si>
    <t>Morfología</t>
  </si>
  <si>
    <t>Versión: 2</t>
  </si>
  <si>
    <r>
      <t xml:space="preserve">Fecha: </t>
    </r>
    <r>
      <rPr>
        <sz val="10"/>
        <rFont val="Verdana"/>
        <family val="2"/>
      </rPr>
      <t>10/Jun/2019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</si>
</sst>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240A]d&quot; de &quot;mmmm&quot; de &quot;yy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>
        <color indexed="9"/>
      </right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medium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16" borderId="10" xfId="0" applyFont="1" applyFill="1" applyBorder="1" applyAlignment="1">
      <alignment vertical="center"/>
    </xf>
    <xf numFmtId="172" fontId="19" fillId="0" borderId="10" xfId="0" applyNumberFormat="1" applyFont="1" applyBorder="1" applyAlignment="1" applyProtection="1">
      <alignment horizontal="center" vertical="center"/>
      <protection locked="0"/>
    </xf>
    <xf numFmtId="172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16" borderId="11" xfId="0" applyFont="1" applyFill="1" applyBorder="1" applyAlignment="1">
      <alignment horizontal="left" vertical="center"/>
    </xf>
    <xf numFmtId="0" fontId="19" fillId="16" borderId="12" xfId="0" applyFont="1" applyFill="1" applyBorder="1" applyAlignment="1">
      <alignment horizontal="left" vertical="center"/>
    </xf>
    <xf numFmtId="0" fontId="19" fillId="16" borderId="13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16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top" textRotation="90"/>
      <protection hidden="1"/>
    </xf>
    <xf numFmtId="0" fontId="22" fillId="0" borderId="0" xfId="0" applyFont="1" applyAlignment="1">
      <alignment vertical="center"/>
    </xf>
    <xf numFmtId="0" fontId="0" fillId="16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16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>
      <alignment horizontal="center" vertical="center"/>
    </xf>
    <xf numFmtId="0" fontId="19" fillId="16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16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0" fillId="25" borderId="18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 wrapText="1"/>
    </xf>
    <xf numFmtId="2" fontId="19" fillId="16" borderId="20" xfId="0" applyNumberFormat="1" applyFont="1" applyFill="1" applyBorder="1" applyAlignment="1" applyProtection="1">
      <alignment horizontal="center" vertical="center"/>
      <protection hidden="1"/>
    </xf>
    <xf numFmtId="0" fontId="0" fillId="16" borderId="17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9" fillId="16" borderId="20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>
      <alignment vertical="center"/>
    </xf>
    <xf numFmtId="0" fontId="20" fillId="0" borderId="16" xfId="0" applyFont="1" applyFill="1" applyBorder="1" applyAlignment="1" applyProtection="1">
      <alignment horizontal="center" vertical="center"/>
      <protection hidden="1"/>
    </xf>
    <xf numFmtId="0" fontId="19" fillId="16" borderId="15" xfId="0" applyFont="1" applyFill="1" applyBorder="1" applyAlignment="1">
      <alignment horizontal="left" vertical="center"/>
    </xf>
    <xf numFmtId="0" fontId="19" fillId="16" borderId="16" xfId="0" applyFont="1" applyFill="1" applyBorder="1" applyAlignment="1">
      <alignment horizontal="right" vertical="center"/>
    </xf>
    <xf numFmtId="0" fontId="20" fillId="25" borderId="21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left" vertical="center"/>
    </xf>
    <xf numFmtId="0" fontId="19" fillId="16" borderId="10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2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2" fontId="19" fillId="0" borderId="16" xfId="0" applyNumberFormat="1" applyFont="1" applyFill="1" applyBorder="1" applyAlignment="1" applyProtection="1">
      <alignment horizontal="right" vertical="center"/>
      <protection hidden="1"/>
    </xf>
    <xf numFmtId="0" fontId="19" fillId="16" borderId="25" xfId="0" applyFont="1" applyFill="1" applyBorder="1" applyAlignment="1">
      <alignment horizontal="left" vertical="center"/>
    </xf>
    <xf numFmtId="0" fontId="19" fillId="16" borderId="26" xfId="0" applyFont="1" applyFill="1" applyBorder="1" applyAlignment="1">
      <alignment horizontal="left" vertical="center"/>
    </xf>
    <xf numFmtId="2" fontId="19" fillId="16" borderId="27" xfId="0" applyNumberFormat="1" applyFont="1" applyFill="1" applyBorder="1" applyAlignment="1" applyProtection="1">
      <alignment horizontal="right" vertical="center"/>
      <protection hidden="1"/>
    </xf>
    <xf numFmtId="0" fontId="24" fillId="0" borderId="28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2" fontId="19" fillId="0" borderId="11" xfId="0" applyNumberFormat="1" applyFont="1" applyBorder="1" applyAlignment="1" applyProtection="1">
      <alignment horizontal="left" vertical="center"/>
      <protection locked="0"/>
    </xf>
    <xf numFmtId="172" fontId="19" fillId="0" borderId="12" xfId="0" applyNumberFormat="1" applyFont="1" applyBorder="1" applyAlignment="1" applyProtection="1">
      <alignment horizontal="left" vertical="center"/>
      <protection locked="0"/>
    </xf>
    <xf numFmtId="172" fontId="19" fillId="0" borderId="30" xfId="0" applyNumberFormat="1" applyFont="1" applyBorder="1" applyAlignment="1" applyProtection="1">
      <alignment horizontal="left" vertical="center"/>
      <protection locked="0"/>
    </xf>
    <xf numFmtId="4" fontId="19" fillId="0" borderId="11" xfId="0" applyNumberFormat="1" applyFont="1" applyBorder="1" applyAlignment="1" applyProtection="1">
      <alignment horizontal="left" vertical="center" wrapText="1"/>
      <protection locked="0"/>
    </xf>
    <xf numFmtId="4" fontId="19" fillId="0" borderId="12" xfId="0" applyNumberFormat="1" applyFont="1" applyBorder="1" applyAlignment="1" applyProtection="1">
      <alignment horizontal="left" vertical="center" wrapText="1"/>
      <protection locked="0"/>
    </xf>
    <xf numFmtId="4" fontId="19" fillId="0" borderId="3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top" textRotation="90"/>
    </xf>
    <xf numFmtId="0" fontId="21" fillId="0" borderId="20" xfId="0" applyFont="1" applyFill="1" applyBorder="1" applyAlignment="1" applyProtection="1">
      <alignment horizontal="left" vertical="top" wrapText="1"/>
      <protection hidden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justify" vertical="top" wrapText="1"/>
    </xf>
    <xf numFmtId="0" fontId="0" fillId="0" borderId="43" xfId="0" applyNumberFormat="1" applyFont="1" applyBorder="1" applyAlignment="1">
      <alignment horizontal="justify" vertical="top" wrapText="1"/>
    </xf>
    <xf numFmtId="0" fontId="0" fillId="0" borderId="44" xfId="0" applyNumberFormat="1" applyFont="1" applyBorder="1" applyAlignment="1">
      <alignment horizontal="justify" vertical="top" wrapText="1"/>
    </xf>
    <xf numFmtId="0" fontId="0" fillId="0" borderId="15" xfId="0" applyNumberFormat="1" applyFont="1" applyBorder="1" applyAlignment="1">
      <alignment horizontal="justify" vertical="top" wrapText="1"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16" xfId="0" applyNumberFormat="1" applyFont="1" applyBorder="1" applyAlignment="1">
      <alignment horizontal="justify" vertical="top" wrapText="1"/>
    </xf>
    <xf numFmtId="0" fontId="19" fillId="16" borderId="19" xfId="0" applyFont="1" applyFill="1" applyBorder="1" applyAlignment="1">
      <alignment horizontal="left" vertical="center"/>
    </xf>
    <xf numFmtId="0" fontId="19" fillId="16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0" fillId="25" borderId="21" xfId="0" applyFont="1" applyFill="1" applyBorder="1" applyAlignment="1">
      <alignment horizontal="center" vertical="center"/>
    </xf>
    <xf numFmtId="0" fontId="20" fillId="25" borderId="47" xfId="0" applyFont="1" applyFill="1" applyBorder="1" applyAlignment="1">
      <alignment horizontal="center" vertical="center"/>
    </xf>
    <xf numFmtId="0" fontId="20" fillId="25" borderId="48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172" fontId="19" fillId="0" borderId="11" xfId="0" applyNumberFormat="1" applyFont="1" applyBorder="1" applyAlignment="1" applyProtection="1">
      <alignment horizontal="center" vertical="center"/>
      <protection locked="0"/>
    </xf>
    <xf numFmtId="172" fontId="19" fillId="0" borderId="12" xfId="0" applyNumberFormat="1" applyFont="1" applyBorder="1" applyAlignment="1" applyProtection="1">
      <alignment horizontal="center" vertical="center"/>
      <protection locked="0"/>
    </xf>
    <xf numFmtId="172" fontId="19" fillId="0" borderId="3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47625</xdr:rowOff>
    </xdr:from>
    <xdr:to>
      <xdr:col>0</xdr:col>
      <xdr:colOff>1381125</xdr:colOff>
      <xdr:row>3</xdr:row>
      <xdr:rowOff>9525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304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showGridLines="0" tabSelected="1" view="pageBreakPreview" zoomScaleSheetLayoutView="100" zoomScalePageLayoutView="0" workbookViewId="0" topLeftCell="A1">
      <selection activeCell="G9" sqref="G9"/>
    </sheetView>
  </sheetViews>
  <sheetFormatPr defaultColWidth="11.421875" defaultRowHeight="12.75"/>
  <cols>
    <col min="1" max="1" width="21.7109375" style="6" customWidth="1"/>
    <col min="2" max="2" width="32.7109375" style="6" bestFit="1" customWidth="1"/>
    <col min="3" max="3" width="16.140625" style="6" customWidth="1"/>
    <col min="4" max="4" width="4.00390625" style="6" customWidth="1"/>
    <col min="5" max="5" width="4.8515625" style="35" customWidth="1"/>
    <col min="6" max="6" width="19.8515625" style="35" customWidth="1"/>
    <col min="7" max="8" width="12.421875" style="35" customWidth="1"/>
    <col min="9" max="9" width="16.421875" style="6" bestFit="1" customWidth="1"/>
    <col min="10" max="10" width="11.421875" style="37" customWidth="1"/>
    <col min="11" max="16384" width="11.421875" style="6" customWidth="1"/>
  </cols>
  <sheetData>
    <row r="1" spans="1:10" s="2" customFormat="1" ht="15.75" customHeight="1">
      <c r="A1" s="109"/>
      <c r="B1" s="80" t="s">
        <v>172</v>
      </c>
      <c r="C1" s="81"/>
      <c r="D1" s="81"/>
      <c r="E1" s="82"/>
      <c r="F1" s="68" t="s">
        <v>170</v>
      </c>
      <c r="G1" s="1"/>
      <c r="H1" s="1"/>
      <c r="J1" s="36"/>
    </row>
    <row r="2" spans="1:10" s="2" customFormat="1" ht="15.75" customHeight="1">
      <c r="A2" s="110"/>
      <c r="B2" s="83"/>
      <c r="C2" s="84"/>
      <c r="D2" s="84"/>
      <c r="E2" s="85"/>
      <c r="F2" s="69" t="s">
        <v>171</v>
      </c>
      <c r="G2" s="1"/>
      <c r="H2" s="1"/>
      <c r="J2" s="36"/>
    </row>
    <row r="3" spans="1:10" s="2" customFormat="1" ht="15.75" customHeight="1">
      <c r="A3" s="110"/>
      <c r="B3" s="83"/>
      <c r="C3" s="84"/>
      <c r="D3" s="84"/>
      <c r="E3" s="85"/>
      <c r="F3" s="69" t="s">
        <v>174</v>
      </c>
      <c r="G3" s="1"/>
      <c r="H3" s="1"/>
      <c r="J3" s="36"/>
    </row>
    <row r="4" spans="1:10" s="2" customFormat="1" ht="15.75" customHeight="1">
      <c r="A4" s="111"/>
      <c r="B4" s="86"/>
      <c r="C4" s="87"/>
      <c r="D4" s="87"/>
      <c r="E4" s="88"/>
      <c r="F4" s="70" t="s">
        <v>175</v>
      </c>
      <c r="G4" s="1"/>
      <c r="H4" s="1"/>
      <c r="J4" s="36"/>
    </row>
    <row r="5" spans="1:6" ht="10.5" customHeight="1">
      <c r="A5" s="40"/>
      <c r="B5" s="33"/>
      <c r="C5" s="33"/>
      <c r="D5" s="33"/>
      <c r="E5" s="8"/>
      <c r="F5" s="41"/>
    </row>
    <row r="6" spans="1:6" ht="18" customHeight="1">
      <c r="A6" s="104" t="s">
        <v>169</v>
      </c>
      <c r="B6" s="105"/>
      <c r="C6" s="106"/>
      <c r="D6" s="107"/>
      <c r="E6" s="107"/>
      <c r="F6" s="108"/>
    </row>
    <row r="7" spans="1:8" ht="30" customHeight="1">
      <c r="A7" s="42" t="s">
        <v>0</v>
      </c>
      <c r="B7" s="4"/>
      <c r="C7" s="3" t="s">
        <v>1</v>
      </c>
      <c r="D7" s="72"/>
      <c r="E7" s="73"/>
      <c r="F7" s="74"/>
      <c r="G7" s="5"/>
      <c r="H7" s="5"/>
    </row>
    <row r="8" spans="1:8" ht="30" customHeight="1">
      <c r="A8" s="42" t="s">
        <v>2</v>
      </c>
      <c r="B8" s="61"/>
      <c r="C8" s="3" t="s">
        <v>3</v>
      </c>
      <c r="D8" s="75"/>
      <c r="E8" s="76"/>
      <c r="F8" s="77"/>
      <c r="G8" s="5"/>
      <c r="H8" s="5"/>
    </row>
    <row r="9" spans="1:8" ht="30" customHeight="1">
      <c r="A9" s="42" t="s">
        <v>4</v>
      </c>
      <c r="B9" s="7">
        <f>+F55</f>
        <v>0</v>
      </c>
      <c r="C9" s="3" t="s">
        <v>5</v>
      </c>
      <c r="D9" s="136"/>
      <c r="E9" s="137"/>
      <c r="F9" s="138"/>
      <c r="G9" s="5"/>
      <c r="H9" s="5"/>
    </row>
    <row r="10" spans="1:10" s="8" customFormat="1" ht="11.25" customHeight="1">
      <c r="A10" s="43"/>
      <c r="C10" s="33"/>
      <c r="F10" s="41"/>
      <c r="J10" s="38"/>
    </row>
    <row r="11" spans="1:10" s="8" customFormat="1" ht="12.75">
      <c r="A11" s="44" t="s">
        <v>6</v>
      </c>
      <c r="B11" s="54" t="s">
        <v>7</v>
      </c>
      <c r="C11" s="54" t="s">
        <v>8</v>
      </c>
      <c r="D11" s="112" t="s">
        <v>9</v>
      </c>
      <c r="E11" s="113"/>
      <c r="F11" s="114"/>
      <c r="G11" s="9"/>
      <c r="H11" s="9"/>
      <c r="J11" s="38"/>
    </row>
    <row r="12" spans="1:20" s="16" customFormat="1" ht="12.75">
      <c r="A12" s="45">
        <v>1</v>
      </c>
      <c r="B12" s="10" t="s">
        <v>10</v>
      </c>
      <c r="C12" s="11"/>
      <c r="D12" s="12"/>
      <c r="E12" s="13">
        <v>1</v>
      </c>
      <c r="F12" s="46">
        <f>(((SUM(D13:D18))/I12)*10)*1</f>
        <v>0</v>
      </c>
      <c r="G12" s="14"/>
      <c r="H12" s="14"/>
      <c r="I12" s="16">
        <f>(SUM(I13:I18))</f>
        <v>30</v>
      </c>
      <c r="J12" s="39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2.75" customHeight="1">
      <c r="A13" s="47">
        <f aca="true" t="shared" si="0" ref="A13:A18">A12+0.01</f>
        <v>1.01</v>
      </c>
      <c r="B13" s="17" t="s">
        <v>11</v>
      </c>
      <c r="C13" s="18" t="s">
        <v>12</v>
      </c>
      <c r="D13" s="19"/>
      <c r="E13" s="78"/>
      <c r="F13" s="79"/>
      <c r="G13" s="20"/>
      <c r="H13" s="20"/>
      <c r="I13" s="6">
        <v>5</v>
      </c>
      <c r="J13" s="37">
        <v>42</v>
      </c>
      <c r="K13" s="21" t="s">
        <v>12</v>
      </c>
      <c r="L13" s="21" t="s">
        <v>13</v>
      </c>
      <c r="M13" s="21" t="s">
        <v>14</v>
      </c>
      <c r="N13" s="21" t="s">
        <v>15</v>
      </c>
      <c r="O13" s="21" t="s">
        <v>16</v>
      </c>
      <c r="P13" s="21"/>
      <c r="Q13" s="21"/>
      <c r="R13" s="21"/>
      <c r="S13" s="21"/>
      <c r="T13" s="21"/>
    </row>
    <row r="14" spans="1:20" ht="12.75" customHeight="1">
      <c r="A14" s="47">
        <f t="shared" si="0"/>
        <v>1.02</v>
      </c>
      <c r="B14" s="22" t="s">
        <v>17</v>
      </c>
      <c r="C14" s="23" t="s">
        <v>18</v>
      </c>
      <c r="D14" s="24"/>
      <c r="E14" s="78"/>
      <c r="F14" s="79"/>
      <c r="G14" s="20"/>
      <c r="H14" s="20"/>
      <c r="I14" s="6">
        <v>5</v>
      </c>
      <c r="J14" s="37">
        <v>41</v>
      </c>
      <c r="K14" s="21" t="s">
        <v>18</v>
      </c>
      <c r="L14" s="21"/>
      <c r="M14" s="21" t="s">
        <v>19</v>
      </c>
      <c r="N14" s="21"/>
      <c r="O14" s="21" t="s">
        <v>20</v>
      </c>
      <c r="P14" s="21"/>
      <c r="Q14" s="21"/>
      <c r="R14" s="21"/>
      <c r="S14" s="21"/>
      <c r="T14" s="21"/>
    </row>
    <row r="15" spans="1:20" ht="12.75">
      <c r="A15" s="47">
        <f t="shared" si="0"/>
        <v>1.03</v>
      </c>
      <c r="B15" s="22" t="s">
        <v>21</v>
      </c>
      <c r="C15" s="23" t="s">
        <v>22</v>
      </c>
      <c r="D15" s="24"/>
      <c r="E15" s="78"/>
      <c r="F15" s="79"/>
      <c r="G15" s="20"/>
      <c r="H15" s="20"/>
      <c r="I15" s="6">
        <v>5</v>
      </c>
      <c r="J15" s="37">
        <v>40</v>
      </c>
      <c r="K15" s="21" t="s">
        <v>23</v>
      </c>
      <c r="L15" s="21" t="s">
        <v>22</v>
      </c>
      <c r="M15" s="21" t="s">
        <v>24</v>
      </c>
      <c r="N15" s="21" t="s">
        <v>25</v>
      </c>
      <c r="O15" s="21" t="s">
        <v>26</v>
      </c>
      <c r="P15" s="21"/>
      <c r="Q15" s="21"/>
      <c r="R15" s="21"/>
      <c r="S15" s="21"/>
      <c r="T15" s="21"/>
    </row>
    <row r="16" spans="1:20" ht="12.75">
      <c r="A16" s="47">
        <f t="shared" si="0"/>
        <v>1.04</v>
      </c>
      <c r="B16" s="22" t="s">
        <v>27</v>
      </c>
      <c r="C16" s="23" t="s">
        <v>29</v>
      </c>
      <c r="D16" s="24"/>
      <c r="E16" s="78"/>
      <c r="F16" s="79"/>
      <c r="G16" s="20"/>
      <c r="H16" s="20"/>
      <c r="I16" s="6">
        <v>5</v>
      </c>
      <c r="J16" s="37">
        <v>39</v>
      </c>
      <c r="K16" s="21" t="s">
        <v>29</v>
      </c>
      <c r="L16" s="21" t="s">
        <v>28</v>
      </c>
      <c r="M16" s="21" t="s">
        <v>30</v>
      </c>
      <c r="N16" s="21" t="s">
        <v>31</v>
      </c>
      <c r="O16" s="21" t="s">
        <v>32</v>
      </c>
      <c r="P16" s="21"/>
      <c r="Q16" s="21"/>
      <c r="R16" s="21"/>
      <c r="S16" s="21"/>
      <c r="T16" s="21"/>
    </row>
    <row r="17" spans="1:20" ht="12.75" customHeight="1">
      <c r="A17" s="47">
        <f t="shared" si="0"/>
        <v>1.05</v>
      </c>
      <c r="B17" s="22" t="s">
        <v>33</v>
      </c>
      <c r="C17" s="23" t="s">
        <v>34</v>
      </c>
      <c r="D17" s="24"/>
      <c r="E17" s="78"/>
      <c r="F17" s="79"/>
      <c r="G17" s="20"/>
      <c r="H17" s="20"/>
      <c r="I17" s="6">
        <v>5</v>
      </c>
      <c r="J17" s="37">
        <v>38</v>
      </c>
      <c r="K17" s="21" t="s">
        <v>35</v>
      </c>
      <c r="L17" s="21" t="s">
        <v>34</v>
      </c>
      <c r="M17" s="21" t="s">
        <v>36</v>
      </c>
      <c r="N17" s="21" t="s">
        <v>37</v>
      </c>
      <c r="O17" s="21" t="s">
        <v>38</v>
      </c>
      <c r="P17" s="21"/>
      <c r="Q17" s="21"/>
      <c r="R17" s="21"/>
      <c r="S17" s="21"/>
      <c r="T17" s="21"/>
    </row>
    <row r="18" spans="1:20" ht="12.75" customHeight="1">
      <c r="A18" s="47">
        <f t="shared" si="0"/>
        <v>1.06</v>
      </c>
      <c r="B18" s="22" t="s">
        <v>39</v>
      </c>
      <c r="C18" s="23" t="s">
        <v>41</v>
      </c>
      <c r="D18" s="24"/>
      <c r="E18" s="78"/>
      <c r="F18" s="79"/>
      <c r="G18" s="20"/>
      <c r="H18" s="20"/>
      <c r="I18" s="6">
        <v>5</v>
      </c>
      <c r="J18" s="37">
        <v>37</v>
      </c>
      <c r="K18" s="21" t="s">
        <v>40</v>
      </c>
      <c r="L18" s="21" t="s">
        <v>41</v>
      </c>
      <c r="M18" s="21" t="s">
        <v>34</v>
      </c>
      <c r="N18" s="21" t="s">
        <v>42</v>
      </c>
      <c r="O18" s="21" t="s">
        <v>43</v>
      </c>
      <c r="P18" s="21"/>
      <c r="Q18" s="21"/>
      <c r="R18" s="21"/>
      <c r="S18" s="21"/>
      <c r="T18" s="21"/>
    </row>
    <row r="19" spans="1:20" s="16" customFormat="1" ht="12.75">
      <c r="A19" s="48">
        <v>2</v>
      </c>
      <c r="B19" s="10" t="s">
        <v>44</v>
      </c>
      <c r="C19" s="11"/>
      <c r="D19" s="12"/>
      <c r="E19" s="25">
        <v>1</v>
      </c>
      <c r="F19" s="46">
        <f>(((SUM(D20:D26))/I19)*10)*1</f>
        <v>0</v>
      </c>
      <c r="G19" s="14"/>
      <c r="H19" s="14"/>
      <c r="I19" s="16">
        <f>(SUM(I20:I26))</f>
        <v>35</v>
      </c>
      <c r="J19" s="37">
        <v>36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2.75" customHeight="1">
      <c r="A20" s="47">
        <f aca="true" t="shared" si="1" ref="A20:A26">A19+0.01</f>
        <v>2.01</v>
      </c>
      <c r="B20" s="22" t="s">
        <v>173</v>
      </c>
      <c r="C20" s="23" t="s">
        <v>46</v>
      </c>
      <c r="D20" s="24"/>
      <c r="E20" s="78"/>
      <c r="F20" s="79"/>
      <c r="G20" s="20"/>
      <c r="H20" s="20"/>
      <c r="I20" s="6">
        <v>5</v>
      </c>
      <c r="J20" s="37">
        <v>35</v>
      </c>
      <c r="K20" s="21" t="s">
        <v>45</v>
      </c>
      <c r="L20" s="21" t="s">
        <v>46</v>
      </c>
      <c r="M20" s="21" t="s">
        <v>47</v>
      </c>
      <c r="N20" s="21" t="s">
        <v>48</v>
      </c>
      <c r="O20" s="21" t="s">
        <v>49</v>
      </c>
      <c r="P20" s="21"/>
      <c r="Q20" s="21"/>
      <c r="R20" s="21"/>
      <c r="S20" s="21"/>
      <c r="T20" s="21"/>
    </row>
    <row r="21" spans="1:20" ht="12.75" customHeight="1">
      <c r="A21" s="47">
        <f t="shared" si="1"/>
        <v>2.0199999999999996</v>
      </c>
      <c r="B21" s="22" t="s">
        <v>50</v>
      </c>
      <c r="C21" s="23" t="s">
        <v>51</v>
      </c>
      <c r="D21" s="24"/>
      <c r="E21" s="78"/>
      <c r="F21" s="79"/>
      <c r="G21" s="20"/>
      <c r="H21" s="20"/>
      <c r="I21" s="6">
        <v>5</v>
      </c>
      <c r="J21" s="37">
        <v>34</v>
      </c>
      <c r="K21" s="21" t="s">
        <v>52</v>
      </c>
      <c r="L21" s="21" t="s">
        <v>53</v>
      </c>
      <c r="M21" s="21" t="s">
        <v>51</v>
      </c>
      <c r="N21" s="21" t="s">
        <v>54</v>
      </c>
      <c r="O21" s="21" t="s">
        <v>55</v>
      </c>
      <c r="P21" s="21"/>
      <c r="Q21" s="21"/>
      <c r="R21" s="21"/>
      <c r="S21" s="21"/>
      <c r="T21" s="21"/>
    </row>
    <row r="22" spans="1:20" ht="12.75" customHeight="1">
      <c r="A22" s="47">
        <f t="shared" si="1"/>
        <v>2.0299999999999994</v>
      </c>
      <c r="B22" s="22" t="s">
        <v>166</v>
      </c>
      <c r="C22" s="23" t="s">
        <v>58</v>
      </c>
      <c r="D22" s="24"/>
      <c r="E22" s="78"/>
      <c r="F22" s="79"/>
      <c r="G22" s="20"/>
      <c r="H22" s="20"/>
      <c r="I22" s="6">
        <v>5</v>
      </c>
      <c r="J22" s="37">
        <v>33</v>
      </c>
      <c r="K22" s="21" t="s">
        <v>57</v>
      </c>
      <c r="L22" s="21" t="s">
        <v>56</v>
      </c>
      <c r="M22" s="21" t="s">
        <v>58</v>
      </c>
      <c r="N22" s="21" t="s">
        <v>59</v>
      </c>
      <c r="O22" s="21" t="s">
        <v>60</v>
      </c>
      <c r="P22" s="21"/>
      <c r="Q22" s="21"/>
      <c r="R22" s="21"/>
      <c r="S22" s="21"/>
      <c r="T22" s="21"/>
    </row>
    <row r="23" spans="1:20" ht="12.75">
      <c r="A23" s="47">
        <f t="shared" si="1"/>
        <v>2.039999999999999</v>
      </c>
      <c r="B23" s="22" t="s">
        <v>61</v>
      </c>
      <c r="C23" s="23" t="s">
        <v>63</v>
      </c>
      <c r="D23" s="24"/>
      <c r="E23" s="78"/>
      <c r="F23" s="79"/>
      <c r="G23" s="20"/>
      <c r="H23" s="20"/>
      <c r="I23" s="6">
        <v>5</v>
      </c>
      <c r="J23" s="37">
        <v>32</v>
      </c>
      <c r="K23" s="21" t="s">
        <v>63</v>
      </c>
      <c r="L23" s="21" t="s">
        <v>62</v>
      </c>
      <c r="M23" s="21" t="s">
        <v>64</v>
      </c>
      <c r="N23" s="21" t="s">
        <v>65</v>
      </c>
      <c r="O23" s="21" t="s">
        <v>66</v>
      </c>
      <c r="P23" s="21"/>
      <c r="Q23" s="21"/>
      <c r="R23" s="21"/>
      <c r="S23" s="21"/>
      <c r="T23" s="21"/>
    </row>
    <row r="24" spans="1:20" ht="12.75">
      <c r="A24" s="47">
        <f t="shared" si="1"/>
        <v>2.049999999999999</v>
      </c>
      <c r="B24" s="22" t="s">
        <v>67</v>
      </c>
      <c r="C24" s="23" t="s">
        <v>69</v>
      </c>
      <c r="D24" s="24"/>
      <c r="E24" s="78"/>
      <c r="F24" s="79"/>
      <c r="G24" s="20"/>
      <c r="H24" s="20"/>
      <c r="I24" s="6">
        <v>5</v>
      </c>
      <c r="J24" s="37">
        <v>31</v>
      </c>
      <c r="K24" s="21" t="s">
        <v>69</v>
      </c>
      <c r="L24" s="21" t="s">
        <v>70</v>
      </c>
      <c r="M24" s="21" t="s">
        <v>71</v>
      </c>
      <c r="N24" s="21" t="s">
        <v>72</v>
      </c>
      <c r="O24" s="21" t="s">
        <v>68</v>
      </c>
      <c r="P24" s="21"/>
      <c r="Q24" s="21"/>
      <c r="R24" s="21"/>
      <c r="S24" s="21"/>
      <c r="T24" s="21"/>
    </row>
    <row r="25" spans="1:20" ht="12.75">
      <c r="A25" s="47">
        <f t="shared" si="1"/>
        <v>2.0599999999999987</v>
      </c>
      <c r="B25" s="22" t="s">
        <v>73</v>
      </c>
      <c r="C25" s="23" t="s">
        <v>76</v>
      </c>
      <c r="D25" s="24"/>
      <c r="E25" s="78"/>
      <c r="F25" s="79"/>
      <c r="G25" s="20"/>
      <c r="H25" s="20"/>
      <c r="I25" s="6">
        <v>5</v>
      </c>
      <c r="J25" s="37">
        <v>30</v>
      </c>
      <c r="K25" s="21" t="s">
        <v>74</v>
      </c>
      <c r="L25" s="21" t="s">
        <v>75</v>
      </c>
      <c r="M25" s="21" t="s">
        <v>76</v>
      </c>
      <c r="N25" s="21" t="s">
        <v>77</v>
      </c>
      <c r="O25" s="21" t="s">
        <v>78</v>
      </c>
      <c r="P25" s="21"/>
      <c r="Q25" s="21"/>
      <c r="R25" s="21"/>
      <c r="S25" s="21"/>
      <c r="T25" s="21"/>
    </row>
    <row r="26" spans="1:20" ht="12.75" customHeight="1">
      <c r="A26" s="47">
        <f t="shared" si="1"/>
        <v>2.0699999999999985</v>
      </c>
      <c r="B26" s="22" t="s">
        <v>79</v>
      </c>
      <c r="C26" s="23" t="s">
        <v>41</v>
      </c>
      <c r="D26" s="24"/>
      <c r="E26" s="78"/>
      <c r="F26" s="79"/>
      <c r="G26" s="20"/>
      <c r="H26" s="20"/>
      <c r="I26" s="6">
        <v>5</v>
      </c>
      <c r="J26" s="37">
        <v>29</v>
      </c>
      <c r="K26" s="21" t="s">
        <v>40</v>
      </c>
      <c r="L26" s="21" t="s">
        <v>41</v>
      </c>
      <c r="M26" s="21" t="s">
        <v>45</v>
      </c>
      <c r="N26" s="21" t="s">
        <v>42</v>
      </c>
      <c r="O26" s="21" t="s">
        <v>80</v>
      </c>
      <c r="P26" s="21"/>
      <c r="Q26" s="21"/>
      <c r="R26" s="21"/>
      <c r="S26" s="21"/>
      <c r="T26" s="21"/>
    </row>
    <row r="27" spans="1:20" s="16" customFormat="1" ht="12.75">
      <c r="A27" s="48">
        <v>3</v>
      </c>
      <c r="B27" s="10" t="s">
        <v>81</v>
      </c>
      <c r="C27" s="11"/>
      <c r="D27" s="12"/>
      <c r="E27" s="25">
        <v>1</v>
      </c>
      <c r="F27" s="49">
        <f>(((SUM(D28:D35))/I27)*10)*1</f>
        <v>0</v>
      </c>
      <c r="G27" s="14"/>
      <c r="H27" s="14"/>
      <c r="I27" s="16">
        <f>(SUM(I28:I35))</f>
        <v>40</v>
      </c>
      <c r="J27" s="37">
        <v>28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 customHeight="1">
      <c r="A28" s="47">
        <f aca="true" t="shared" si="2" ref="A28:A35">A27+0.01</f>
        <v>3.01</v>
      </c>
      <c r="B28" s="22" t="s">
        <v>82</v>
      </c>
      <c r="C28" s="23" t="s">
        <v>35</v>
      </c>
      <c r="D28" s="24"/>
      <c r="E28" s="78"/>
      <c r="F28" s="79"/>
      <c r="G28" s="20"/>
      <c r="H28" s="20"/>
      <c r="I28" s="6">
        <v>5</v>
      </c>
      <c r="J28" s="37">
        <v>27</v>
      </c>
      <c r="K28" s="21" t="s">
        <v>40</v>
      </c>
      <c r="L28" s="21" t="s">
        <v>35</v>
      </c>
      <c r="M28" s="21" t="s">
        <v>83</v>
      </c>
      <c r="N28" s="21" t="s">
        <v>84</v>
      </c>
      <c r="O28" s="21" t="s">
        <v>85</v>
      </c>
      <c r="P28" s="21"/>
      <c r="Q28" s="21"/>
      <c r="R28" s="21"/>
      <c r="S28" s="21"/>
      <c r="T28" s="21"/>
    </row>
    <row r="29" spans="1:20" ht="12.75">
      <c r="A29" s="47">
        <f t="shared" si="2"/>
        <v>3.0199999999999996</v>
      </c>
      <c r="B29" s="22" t="s">
        <v>86</v>
      </c>
      <c r="C29" s="23" t="s">
        <v>47</v>
      </c>
      <c r="D29" s="24"/>
      <c r="E29" s="78"/>
      <c r="F29" s="79"/>
      <c r="G29" s="20"/>
      <c r="H29" s="20"/>
      <c r="I29" s="6">
        <v>5</v>
      </c>
      <c r="J29" s="37">
        <v>26</v>
      </c>
      <c r="K29" s="21" t="s">
        <v>88</v>
      </c>
      <c r="L29" s="21" t="s">
        <v>87</v>
      </c>
      <c r="M29" s="21" t="s">
        <v>47</v>
      </c>
      <c r="N29" s="21" t="s">
        <v>89</v>
      </c>
      <c r="O29" s="21" t="s">
        <v>90</v>
      </c>
      <c r="P29" s="21"/>
      <c r="Q29" s="21"/>
      <c r="R29" s="21"/>
      <c r="S29" s="21"/>
      <c r="T29" s="21"/>
    </row>
    <row r="30" spans="1:20" ht="12.75" customHeight="1">
      <c r="A30" s="47">
        <f t="shared" si="2"/>
        <v>3.0299999999999994</v>
      </c>
      <c r="B30" s="22" t="s">
        <v>91</v>
      </c>
      <c r="C30" s="23" t="s">
        <v>63</v>
      </c>
      <c r="D30" s="24"/>
      <c r="E30" s="78"/>
      <c r="F30" s="79"/>
      <c r="G30" s="20"/>
      <c r="H30" s="20"/>
      <c r="I30" s="6">
        <v>5</v>
      </c>
      <c r="J30" s="37">
        <v>25</v>
      </c>
      <c r="K30" s="21" t="s">
        <v>63</v>
      </c>
      <c r="L30" s="21" t="s">
        <v>93</v>
      </c>
      <c r="M30" s="21" t="s">
        <v>94</v>
      </c>
      <c r="N30" s="21" t="s">
        <v>92</v>
      </c>
      <c r="O30" s="21" t="s">
        <v>95</v>
      </c>
      <c r="P30" s="21"/>
      <c r="Q30" s="21"/>
      <c r="R30" s="21"/>
      <c r="S30" s="21"/>
      <c r="T30" s="21"/>
    </row>
    <row r="31" spans="1:20" ht="12.75" customHeight="1">
      <c r="A31" s="47">
        <f t="shared" si="2"/>
        <v>3.039999999999999</v>
      </c>
      <c r="B31" s="22" t="s">
        <v>96</v>
      </c>
      <c r="C31" s="23" t="s">
        <v>97</v>
      </c>
      <c r="D31" s="24"/>
      <c r="E31" s="78"/>
      <c r="F31" s="79"/>
      <c r="G31" s="20"/>
      <c r="H31" s="20"/>
      <c r="I31" s="6">
        <v>5</v>
      </c>
      <c r="J31" s="37">
        <v>24</v>
      </c>
      <c r="K31" s="21">
        <v>1</v>
      </c>
      <c r="L31" s="21">
        <v>0.99</v>
      </c>
      <c r="M31" s="21">
        <v>0.98</v>
      </c>
      <c r="N31" s="21">
        <v>0.97</v>
      </c>
      <c r="O31" s="21" t="s">
        <v>97</v>
      </c>
      <c r="P31" s="21"/>
      <c r="Q31" s="21"/>
      <c r="R31" s="21"/>
      <c r="S31" s="21"/>
      <c r="T31" s="21"/>
    </row>
    <row r="32" spans="1:20" ht="12.75" customHeight="1">
      <c r="A32" s="47">
        <f t="shared" si="2"/>
        <v>3.049999999999999</v>
      </c>
      <c r="B32" s="22" t="s">
        <v>98</v>
      </c>
      <c r="C32" s="23" t="s">
        <v>99</v>
      </c>
      <c r="D32" s="24"/>
      <c r="E32" s="78"/>
      <c r="F32" s="79"/>
      <c r="G32" s="20"/>
      <c r="H32" s="20"/>
      <c r="I32" s="6">
        <v>5</v>
      </c>
      <c r="J32" s="37">
        <v>23</v>
      </c>
      <c r="K32" s="21" t="s">
        <v>55</v>
      </c>
      <c r="L32" s="21" t="s">
        <v>99</v>
      </c>
      <c r="M32" s="21" t="s">
        <v>94</v>
      </c>
      <c r="N32" s="21" t="s">
        <v>100</v>
      </c>
      <c r="O32" s="21" t="s">
        <v>95</v>
      </c>
      <c r="P32" s="21"/>
      <c r="Q32" s="21"/>
      <c r="R32" s="21"/>
      <c r="S32" s="21"/>
      <c r="T32" s="21"/>
    </row>
    <row r="33" spans="1:20" ht="12.75">
      <c r="A33" s="47">
        <f t="shared" si="2"/>
        <v>3.0599999999999987</v>
      </c>
      <c r="B33" s="22" t="s">
        <v>101</v>
      </c>
      <c r="C33" s="23" t="s">
        <v>102</v>
      </c>
      <c r="D33" s="24"/>
      <c r="E33" s="78"/>
      <c r="F33" s="79"/>
      <c r="G33" s="20"/>
      <c r="H33" s="20"/>
      <c r="I33" s="6">
        <v>5</v>
      </c>
      <c r="J33" s="37">
        <v>22</v>
      </c>
      <c r="K33" s="21" t="s">
        <v>103</v>
      </c>
      <c r="L33" s="21" t="s">
        <v>104</v>
      </c>
      <c r="M33" s="21" t="s">
        <v>102</v>
      </c>
      <c r="N33" s="21" t="s">
        <v>105</v>
      </c>
      <c r="O33" s="21" t="s">
        <v>106</v>
      </c>
      <c r="P33" s="21"/>
      <c r="Q33" s="21"/>
      <c r="R33" s="21"/>
      <c r="S33" s="21"/>
      <c r="T33" s="21"/>
    </row>
    <row r="34" spans="1:20" ht="12.75">
      <c r="A34" s="47">
        <f t="shared" si="2"/>
        <v>3.0699999999999985</v>
      </c>
      <c r="B34" s="22" t="s">
        <v>107</v>
      </c>
      <c r="C34" s="23" t="s">
        <v>41</v>
      </c>
      <c r="D34" s="24"/>
      <c r="E34" s="78"/>
      <c r="F34" s="79"/>
      <c r="G34" s="20"/>
      <c r="H34" s="20"/>
      <c r="I34" s="6">
        <v>5</v>
      </c>
      <c r="J34" s="37">
        <v>21</v>
      </c>
      <c r="K34" s="21" t="s">
        <v>40</v>
      </c>
      <c r="L34" s="21" t="s">
        <v>41</v>
      </c>
      <c r="M34" s="21" t="s">
        <v>45</v>
      </c>
      <c r="N34" s="21" t="s">
        <v>42</v>
      </c>
      <c r="O34" s="21" t="s">
        <v>80</v>
      </c>
      <c r="P34" s="21"/>
      <c r="Q34" s="21"/>
      <c r="R34" s="21"/>
      <c r="S34" s="21"/>
      <c r="T34" s="21"/>
    </row>
    <row r="35" spans="1:20" ht="12.75" customHeight="1">
      <c r="A35" s="47">
        <f t="shared" si="2"/>
        <v>3.0799999999999983</v>
      </c>
      <c r="B35" s="22" t="s">
        <v>108</v>
      </c>
      <c r="C35" s="23" t="s">
        <v>40</v>
      </c>
      <c r="D35" s="24"/>
      <c r="E35" s="78"/>
      <c r="F35" s="79"/>
      <c r="G35" s="20"/>
      <c r="H35" s="20"/>
      <c r="I35" s="6">
        <v>5</v>
      </c>
      <c r="J35" s="37">
        <v>20</v>
      </c>
      <c r="K35" s="21" t="s">
        <v>40</v>
      </c>
      <c r="L35" s="21" t="s">
        <v>35</v>
      </c>
      <c r="M35" s="21" t="s">
        <v>45</v>
      </c>
      <c r="N35" s="21" t="s">
        <v>42</v>
      </c>
      <c r="O35" s="21" t="s">
        <v>85</v>
      </c>
      <c r="P35" s="21"/>
      <c r="Q35" s="21"/>
      <c r="R35" s="21"/>
      <c r="S35" s="21"/>
      <c r="T35" s="21"/>
    </row>
    <row r="36" spans="1:20" s="16" customFormat="1" ht="12.75">
      <c r="A36" s="45">
        <v>4</v>
      </c>
      <c r="B36" s="10" t="s">
        <v>109</v>
      </c>
      <c r="C36" s="11"/>
      <c r="D36" s="12"/>
      <c r="E36" s="25">
        <v>9</v>
      </c>
      <c r="F36" s="49">
        <f>(((SUM(D37:D38))/I36)*10)*9</f>
        <v>0</v>
      </c>
      <c r="G36" s="14"/>
      <c r="H36" s="14"/>
      <c r="I36" s="16">
        <f>(SUM(I37:I38))</f>
        <v>10</v>
      </c>
      <c r="J36" s="37">
        <v>19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 customHeight="1">
      <c r="A37" s="47">
        <f>A36+0.01</f>
        <v>4.01</v>
      </c>
      <c r="B37" s="22" t="s">
        <v>110</v>
      </c>
      <c r="C37" s="23" t="s">
        <v>159</v>
      </c>
      <c r="D37" s="24"/>
      <c r="E37" s="78"/>
      <c r="F37" s="79"/>
      <c r="G37" s="20"/>
      <c r="H37" s="20"/>
      <c r="I37" s="6">
        <v>5</v>
      </c>
      <c r="J37" s="37">
        <v>18</v>
      </c>
      <c r="K37" s="21" t="s">
        <v>159</v>
      </c>
      <c r="L37" s="21" t="s">
        <v>160</v>
      </c>
      <c r="M37" s="21" t="s">
        <v>161</v>
      </c>
      <c r="N37" s="21" t="s">
        <v>162</v>
      </c>
      <c r="O37" s="21" t="s">
        <v>163</v>
      </c>
      <c r="P37" s="21"/>
      <c r="Q37" s="21"/>
      <c r="R37" s="21"/>
      <c r="S37" s="21"/>
      <c r="T37" s="21"/>
    </row>
    <row r="38" spans="1:20" ht="12.75" customHeight="1">
      <c r="A38" s="47">
        <f>A37+0.01</f>
        <v>4.02</v>
      </c>
      <c r="B38" s="22" t="s">
        <v>111</v>
      </c>
      <c r="C38" s="23" t="s">
        <v>114</v>
      </c>
      <c r="D38" s="24"/>
      <c r="E38" s="78"/>
      <c r="F38" s="79"/>
      <c r="G38" s="20"/>
      <c r="H38" s="20"/>
      <c r="I38" s="6">
        <v>5</v>
      </c>
      <c r="J38" s="37">
        <v>17</v>
      </c>
      <c r="K38" s="21" t="s">
        <v>113</v>
      </c>
      <c r="L38" s="21" t="s">
        <v>114</v>
      </c>
      <c r="M38" s="21" t="s">
        <v>112</v>
      </c>
      <c r="N38" s="21" t="s">
        <v>115</v>
      </c>
      <c r="O38" s="21" t="s">
        <v>116</v>
      </c>
      <c r="P38" s="21"/>
      <c r="Q38" s="21"/>
      <c r="R38" s="21"/>
      <c r="S38" s="21"/>
      <c r="T38" s="21"/>
    </row>
    <row r="39" spans="1:20" s="16" customFormat="1" ht="12.75">
      <c r="A39" s="48">
        <v>5</v>
      </c>
      <c r="B39" s="10" t="s">
        <v>117</v>
      </c>
      <c r="C39" s="11"/>
      <c r="D39" s="12"/>
      <c r="E39" s="25">
        <v>1</v>
      </c>
      <c r="F39" s="49">
        <f>(((SUM(D40:D47))/I39)*10)*1</f>
        <v>0</v>
      </c>
      <c r="G39" s="14"/>
      <c r="H39" s="14"/>
      <c r="I39" s="16">
        <f>(SUM(I40:I47))</f>
        <v>40</v>
      </c>
      <c r="J39" s="37">
        <v>16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 customHeight="1">
      <c r="A40" s="47">
        <f aca="true" t="shared" si="3" ref="A40:A47">A39+0.01</f>
        <v>5.01</v>
      </c>
      <c r="B40" s="22" t="s">
        <v>118</v>
      </c>
      <c r="C40" s="23" t="s">
        <v>120</v>
      </c>
      <c r="D40" s="24"/>
      <c r="E40" s="78"/>
      <c r="F40" s="79"/>
      <c r="G40" s="20"/>
      <c r="H40" s="20"/>
      <c r="I40" s="6">
        <v>5</v>
      </c>
      <c r="J40" s="37">
        <v>15</v>
      </c>
      <c r="K40" s="21" t="s">
        <v>120</v>
      </c>
      <c r="L40" s="21" t="s">
        <v>121</v>
      </c>
      <c r="M40" s="21" t="s">
        <v>122</v>
      </c>
      <c r="N40" s="21" t="s">
        <v>123</v>
      </c>
      <c r="O40" s="21" t="s">
        <v>119</v>
      </c>
      <c r="P40" s="21"/>
      <c r="Q40" s="21"/>
      <c r="R40" s="21"/>
      <c r="S40" s="21"/>
      <c r="T40" s="21"/>
    </row>
    <row r="41" spans="1:20" ht="12.75">
      <c r="A41" s="47">
        <f t="shared" si="3"/>
        <v>5.02</v>
      </c>
      <c r="B41" s="22" t="s">
        <v>124</v>
      </c>
      <c r="C41" s="23" t="s">
        <v>127</v>
      </c>
      <c r="D41" s="24"/>
      <c r="E41" s="78"/>
      <c r="F41" s="79"/>
      <c r="G41" s="20"/>
      <c r="H41" s="20"/>
      <c r="I41" s="6">
        <v>5</v>
      </c>
      <c r="J41" s="37">
        <v>14</v>
      </c>
      <c r="K41" s="21" t="s">
        <v>126</v>
      </c>
      <c r="L41" s="21" t="s">
        <v>127</v>
      </c>
      <c r="M41" s="21" t="s">
        <v>125</v>
      </c>
      <c r="N41" s="21" t="s">
        <v>128</v>
      </c>
      <c r="O41" s="21" t="s">
        <v>129</v>
      </c>
      <c r="P41" s="21"/>
      <c r="Q41" s="21"/>
      <c r="R41" s="21"/>
      <c r="S41" s="21"/>
      <c r="T41" s="21"/>
    </row>
    <row r="42" spans="1:20" ht="12.75">
      <c r="A42" s="47">
        <f t="shared" si="3"/>
        <v>5.029999999999999</v>
      </c>
      <c r="B42" s="22" t="s">
        <v>130</v>
      </c>
      <c r="C42" s="23" t="s">
        <v>133</v>
      </c>
      <c r="D42" s="24"/>
      <c r="E42" s="78"/>
      <c r="F42" s="79"/>
      <c r="G42" s="20"/>
      <c r="H42" s="20"/>
      <c r="I42" s="6">
        <v>5</v>
      </c>
      <c r="J42" s="37">
        <v>13</v>
      </c>
      <c r="K42" s="21" t="s">
        <v>131</v>
      </c>
      <c r="L42" s="21" t="s">
        <v>132</v>
      </c>
      <c r="M42" s="21" t="s">
        <v>133</v>
      </c>
      <c r="N42" s="21" t="s">
        <v>134</v>
      </c>
      <c r="O42" s="21" t="s">
        <v>135</v>
      </c>
      <c r="P42" s="21"/>
      <c r="Q42" s="21"/>
      <c r="R42" s="21"/>
      <c r="S42" s="21"/>
      <c r="T42" s="21"/>
    </row>
    <row r="43" spans="1:20" ht="12.75">
      <c r="A43" s="47">
        <f t="shared" si="3"/>
        <v>5.039999999999999</v>
      </c>
      <c r="B43" s="22" t="s">
        <v>136</v>
      </c>
      <c r="C43" s="23" t="s">
        <v>133</v>
      </c>
      <c r="D43" s="24"/>
      <c r="E43" s="78"/>
      <c r="F43" s="79"/>
      <c r="G43" s="20"/>
      <c r="H43" s="20"/>
      <c r="I43" s="6">
        <v>5</v>
      </c>
      <c r="J43" s="37">
        <v>12</v>
      </c>
      <c r="K43" s="21" t="s">
        <v>131</v>
      </c>
      <c r="L43" s="21" t="s">
        <v>132</v>
      </c>
      <c r="M43" s="21" t="s">
        <v>133</v>
      </c>
      <c r="N43" s="21" t="s">
        <v>134</v>
      </c>
      <c r="O43" s="21" t="s">
        <v>135</v>
      </c>
      <c r="P43" s="21"/>
      <c r="Q43" s="21"/>
      <c r="R43" s="21"/>
      <c r="S43" s="21"/>
      <c r="T43" s="21"/>
    </row>
    <row r="44" spans="1:20" ht="12.75">
      <c r="A44" s="47">
        <f t="shared" si="3"/>
        <v>5.049999999999999</v>
      </c>
      <c r="B44" s="22" t="s">
        <v>137</v>
      </c>
      <c r="C44" s="23" t="s">
        <v>131</v>
      </c>
      <c r="D44" s="24"/>
      <c r="E44" s="78"/>
      <c r="F44" s="79"/>
      <c r="G44" s="20"/>
      <c r="H44" s="20"/>
      <c r="I44" s="6">
        <v>5</v>
      </c>
      <c r="J44" s="37">
        <v>11</v>
      </c>
      <c r="K44" s="21" t="s">
        <v>131</v>
      </c>
      <c r="L44" s="21" t="s">
        <v>132</v>
      </c>
      <c r="M44" s="21" t="s">
        <v>133</v>
      </c>
      <c r="N44" s="21" t="s">
        <v>134</v>
      </c>
      <c r="O44" s="21" t="s">
        <v>135</v>
      </c>
      <c r="P44" s="21"/>
      <c r="Q44" s="21"/>
      <c r="R44" s="21"/>
      <c r="S44" s="21"/>
      <c r="T44" s="21"/>
    </row>
    <row r="45" spans="1:20" ht="12.75">
      <c r="A45" s="47">
        <f t="shared" si="3"/>
        <v>5.059999999999999</v>
      </c>
      <c r="B45" s="22" t="s">
        <v>138</v>
      </c>
      <c r="C45" s="23" t="s">
        <v>133</v>
      </c>
      <c r="D45" s="24"/>
      <c r="E45" s="78"/>
      <c r="F45" s="79"/>
      <c r="G45" s="20"/>
      <c r="H45" s="20"/>
      <c r="I45" s="6">
        <v>5</v>
      </c>
      <c r="J45" s="37">
        <v>10</v>
      </c>
      <c r="K45" s="21" t="s">
        <v>131</v>
      </c>
      <c r="L45" s="21" t="s">
        <v>132</v>
      </c>
      <c r="M45" s="21" t="s">
        <v>133</v>
      </c>
      <c r="N45" s="21" t="s">
        <v>134</v>
      </c>
      <c r="O45" s="21" t="s">
        <v>135</v>
      </c>
      <c r="P45" s="21"/>
      <c r="Q45" s="21"/>
      <c r="R45" s="21"/>
      <c r="S45" s="21"/>
      <c r="T45" s="21"/>
    </row>
    <row r="46" spans="1:20" ht="12.75" customHeight="1">
      <c r="A46" s="47">
        <f t="shared" si="3"/>
        <v>5.0699999999999985</v>
      </c>
      <c r="B46" s="22" t="s">
        <v>139</v>
      </c>
      <c r="C46" s="23" t="s">
        <v>133</v>
      </c>
      <c r="D46" s="24"/>
      <c r="E46" s="78"/>
      <c r="F46" s="79"/>
      <c r="G46" s="20"/>
      <c r="H46" s="20"/>
      <c r="I46" s="6">
        <v>5</v>
      </c>
      <c r="J46" s="37">
        <v>9</v>
      </c>
      <c r="K46" s="21" t="s">
        <v>131</v>
      </c>
      <c r="L46" s="21" t="s">
        <v>132</v>
      </c>
      <c r="M46" s="21" t="s">
        <v>133</v>
      </c>
      <c r="N46" s="21" t="s">
        <v>134</v>
      </c>
      <c r="O46" s="21" t="s">
        <v>135</v>
      </c>
      <c r="P46" s="21"/>
      <c r="Q46" s="21"/>
      <c r="R46" s="21"/>
      <c r="S46" s="21"/>
      <c r="T46" s="21"/>
    </row>
    <row r="47" spans="1:20" ht="12.75" customHeight="1">
      <c r="A47" s="47">
        <f t="shared" si="3"/>
        <v>5.079999999999998</v>
      </c>
      <c r="B47" s="22" t="s">
        <v>140</v>
      </c>
      <c r="C47" s="23" t="s">
        <v>133</v>
      </c>
      <c r="D47" s="24"/>
      <c r="E47" s="78"/>
      <c r="F47" s="79"/>
      <c r="G47" s="20"/>
      <c r="H47" s="20"/>
      <c r="I47" s="6">
        <v>5</v>
      </c>
      <c r="J47" s="37">
        <v>8</v>
      </c>
      <c r="K47" s="21" t="s">
        <v>131</v>
      </c>
      <c r="L47" s="21" t="s">
        <v>132</v>
      </c>
      <c r="M47" s="21" t="s">
        <v>133</v>
      </c>
      <c r="N47" s="21" t="s">
        <v>134</v>
      </c>
      <c r="O47" s="21" t="s">
        <v>135</v>
      </c>
      <c r="P47" s="21"/>
      <c r="Q47" s="21"/>
      <c r="R47" s="21"/>
      <c r="S47" s="21"/>
      <c r="T47" s="21"/>
    </row>
    <row r="48" spans="1:20" s="16" customFormat="1" ht="12.75">
      <c r="A48" s="48">
        <v>6</v>
      </c>
      <c r="B48" s="10" t="s">
        <v>141</v>
      </c>
      <c r="C48" s="11"/>
      <c r="D48" s="12"/>
      <c r="E48" s="25">
        <v>1</v>
      </c>
      <c r="F48" s="49">
        <f>(((SUM(D49:D50))/I48)*10)*1</f>
        <v>0</v>
      </c>
      <c r="G48" s="14"/>
      <c r="H48" s="14"/>
      <c r="I48" s="16">
        <f>(SUM(I49:I50))</f>
        <v>10</v>
      </c>
      <c r="J48" s="37">
        <v>7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 customHeight="1">
      <c r="A49" s="47">
        <f>A48+0.01</f>
        <v>6.01</v>
      </c>
      <c r="B49" s="22" t="s">
        <v>142</v>
      </c>
      <c r="C49" s="23" t="s">
        <v>143</v>
      </c>
      <c r="D49" s="24"/>
      <c r="E49" s="78"/>
      <c r="F49" s="79"/>
      <c r="G49" s="20"/>
      <c r="H49" s="20"/>
      <c r="I49" s="6">
        <v>5</v>
      </c>
      <c r="J49" s="37">
        <v>6</v>
      </c>
      <c r="K49" s="21" t="s">
        <v>143</v>
      </c>
      <c r="L49" s="21" t="s">
        <v>144</v>
      </c>
      <c r="M49" s="21" t="s">
        <v>12</v>
      </c>
      <c r="N49" s="21" t="s">
        <v>145</v>
      </c>
      <c r="O49" s="21" t="s">
        <v>146</v>
      </c>
      <c r="P49" s="21"/>
      <c r="Q49" s="21"/>
      <c r="R49" s="21"/>
      <c r="S49" s="21"/>
      <c r="T49" s="21"/>
    </row>
    <row r="50" spans="1:20" ht="12.75" customHeight="1">
      <c r="A50" s="47">
        <f>A49+0.01</f>
        <v>6.02</v>
      </c>
      <c r="B50" s="22" t="s">
        <v>147</v>
      </c>
      <c r="C50" s="71" t="s">
        <v>150</v>
      </c>
      <c r="D50" s="24"/>
      <c r="E50" s="78"/>
      <c r="F50" s="79"/>
      <c r="G50" s="20"/>
      <c r="H50" s="20"/>
      <c r="I50" s="6">
        <v>5</v>
      </c>
      <c r="J50" s="37">
        <v>5</v>
      </c>
      <c r="K50" s="21" t="s">
        <v>148</v>
      </c>
      <c r="L50" s="21" t="s">
        <v>149</v>
      </c>
      <c r="M50" s="21" t="s">
        <v>150</v>
      </c>
      <c r="N50" s="21" t="s">
        <v>151</v>
      </c>
      <c r="O50" s="21" t="s">
        <v>146</v>
      </c>
      <c r="P50" s="21"/>
      <c r="Q50" s="21"/>
      <c r="R50" s="21"/>
      <c r="S50" s="21"/>
      <c r="T50" s="21"/>
    </row>
    <row r="51" spans="1:20" s="16" customFormat="1" ht="12.75">
      <c r="A51" s="48">
        <v>7</v>
      </c>
      <c r="B51" s="55" t="s">
        <v>152</v>
      </c>
      <c r="C51" s="55"/>
      <c r="D51" s="56"/>
      <c r="E51" s="25">
        <v>4</v>
      </c>
      <c r="F51" s="49">
        <f>(((SUM(D52:D53))/I51)*10)*1</f>
        <v>0</v>
      </c>
      <c r="G51" s="14"/>
      <c r="H51" s="14"/>
      <c r="I51" s="16">
        <f>(SUM(I52:I53))</f>
        <v>10</v>
      </c>
      <c r="J51" s="37">
        <v>4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 customHeight="1">
      <c r="A52" s="47">
        <f>A51+0.01</f>
        <v>7.01</v>
      </c>
      <c r="B52" s="22" t="s">
        <v>153</v>
      </c>
      <c r="C52" s="23" t="s">
        <v>89</v>
      </c>
      <c r="D52" s="24"/>
      <c r="E52" s="78"/>
      <c r="F52" s="79"/>
      <c r="G52" s="20"/>
      <c r="H52" s="20"/>
      <c r="I52" s="6">
        <v>5</v>
      </c>
      <c r="J52" s="37">
        <v>3</v>
      </c>
      <c r="K52" s="21" t="s">
        <v>63</v>
      </c>
      <c r="L52" s="21" t="s">
        <v>154</v>
      </c>
      <c r="M52" s="21" t="s">
        <v>87</v>
      </c>
      <c r="N52" s="21" t="s">
        <v>47</v>
      </c>
      <c r="O52" s="21" t="s">
        <v>89</v>
      </c>
      <c r="P52" s="21"/>
      <c r="Q52" s="21"/>
      <c r="R52" s="21"/>
      <c r="S52" s="21"/>
      <c r="T52" s="21"/>
    </row>
    <row r="53" spans="1:20" ht="12.75" customHeight="1">
      <c r="A53" s="47">
        <f>A52+0.01</f>
        <v>7.02</v>
      </c>
      <c r="B53" s="22" t="s">
        <v>155</v>
      </c>
      <c r="C53" s="23" t="s">
        <v>63</v>
      </c>
      <c r="D53" s="24"/>
      <c r="E53" s="78"/>
      <c r="F53" s="79"/>
      <c r="G53" s="20"/>
      <c r="H53" s="20"/>
      <c r="I53" s="6">
        <v>5</v>
      </c>
      <c r="J53" s="37">
        <v>2</v>
      </c>
      <c r="K53" s="21" t="s">
        <v>63</v>
      </c>
      <c r="L53" s="21" t="s">
        <v>154</v>
      </c>
      <c r="M53" s="21" t="s">
        <v>87</v>
      </c>
      <c r="N53" s="21" t="s">
        <v>47</v>
      </c>
      <c r="O53" s="21" t="s">
        <v>89</v>
      </c>
      <c r="P53" s="21"/>
      <c r="Q53" s="21"/>
      <c r="R53" s="21"/>
      <c r="S53" s="21"/>
      <c r="T53" s="21"/>
    </row>
    <row r="54" spans="1:16" s="26" customFormat="1" ht="4.5" customHeight="1" thickBot="1">
      <c r="A54" s="50"/>
      <c r="B54" s="27"/>
      <c r="C54" s="9"/>
      <c r="D54" s="9"/>
      <c r="E54" s="28"/>
      <c r="F54" s="51"/>
      <c r="G54" s="29"/>
      <c r="H54" s="29"/>
      <c r="I54" s="35"/>
      <c r="J54" s="37">
        <v>1</v>
      </c>
      <c r="K54" s="30">
        <v>5</v>
      </c>
      <c r="L54" s="30">
        <v>4</v>
      </c>
      <c r="M54" s="30">
        <v>3</v>
      </c>
      <c r="N54" s="30">
        <v>2</v>
      </c>
      <c r="O54" s="30">
        <v>1</v>
      </c>
      <c r="P54" s="30">
        <v>0</v>
      </c>
    </row>
    <row r="55" spans="1:20" ht="14.25" customHeight="1" thickBot="1">
      <c r="A55" s="65" t="s">
        <v>156</v>
      </c>
      <c r="B55" s="66"/>
      <c r="C55" s="66"/>
      <c r="D55" s="66"/>
      <c r="E55" s="66"/>
      <c r="F55" s="67">
        <f>(SUM(F12:F53))/150*10</f>
        <v>0</v>
      </c>
      <c r="G55" s="32"/>
      <c r="H55" s="32"/>
      <c r="I55" s="16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4.25" customHeight="1">
      <c r="A56" s="62"/>
      <c r="B56" s="63"/>
      <c r="C56" s="63"/>
      <c r="D56" s="63"/>
      <c r="E56" s="63"/>
      <c r="F56" s="64"/>
      <c r="G56" s="32"/>
      <c r="H56" s="32"/>
      <c r="I56" s="16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5.75" customHeight="1" thickBot="1">
      <c r="A57" s="52" t="s">
        <v>157</v>
      </c>
      <c r="B57" s="31"/>
      <c r="C57" s="31"/>
      <c r="D57" s="31"/>
      <c r="E57" s="31"/>
      <c r="F57" s="53"/>
      <c r="G57" s="34"/>
      <c r="H57" s="34"/>
      <c r="I57" s="16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37.5" customHeight="1">
      <c r="A58" s="98"/>
      <c r="B58" s="99"/>
      <c r="C58" s="99"/>
      <c r="D58" s="99"/>
      <c r="E58" s="99"/>
      <c r="F58" s="100"/>
      <c r="G58" s="8"/>
      <c r="H58" s="8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6" ht="37.5" customHeight="1">
      <c r="A59" s="101"/>
      <c r="B59" s="102"/>
      <c r="C59" s="102"/>
      <c r="D59" s="102"/>
      <c r="E59" s="102"/>
      <c r="F59" s="103"/>
    </row>
    <row r="60" spans="1:6" ht="37.5" customHeight="1">
      <c r="A60" s="101"/>
      <c r="B60" s="102"/>
      <c r="C60" s="102"/>
      <c r="D60" s="102"/>
      <c r="E60" s="102"/>
      <c r="F60" s="103"/>
    </row>
    <row r="61" spans="1:6" ht="37.5" customHeight="1">
      <c r="A61" s="101"/>
      <c r="B61" s="102"/>
      <c r="C61" s="102"/>
      <c r="D61" s="102"/>
      <c r="E61" s="102"/>
      <c r="F61" s="103"/>
    </row>
    <row r="62" spans="1:6" ht="37.5" customHeight="1">
      <c r="A62" s="101"/>
      <c r="B62" s="102"/>
      <c r="C62" s="102"/>
      <c r="D62" s="102"/>
      <c r="E62" s="102"/>
      <c r="F62" s="103"/>
    </row>
    <row r="63" spans="1:6" ht="37.5" customHeight="1">
      <c r="A63" s="101"/>
      <c r="B63" s="102"/>
      <c r="C63" s="102"/>
      <c r="D63" s="102"/>
      <c r="E63" s="102"/>
      <c r="F63" s="103"/>
    </row>
    <row r="64" spans="1:6" ht="37.5" customHeight="1">
      <c r="A64" s="101"/>
      <c r="B64" s="102"/>
      <c r="C64" s="102"/>
      <c r="D64" s="102"/>
      <c r="E64" s="102"/>
      <c r="F64" s="103"/>
    </row>
    <row r="65" spans="1:6" ht="37.5" customHeight="1">
      <c r="A65" s="101"/>
      <c r="B65" s="102"/>
      <c r="C65" s="102"/>
      <c r="D65" s="102"/>
      <c r="E65" s="102"/>
      <c r="F65" s="103"/>
    </row>
    <row r="66" spans="1:6" ht="37.5" customHeight="1">
      <c r="A66" s="101"/>
      <c r="B66" s="102"/>
      <c r="C66" s="102"/>
      <c r="D66" s="102"/>
      <c r="E66" s="102"/>
      <c r="F66" s="103"/>
    </row>
    <row r="67" spans="1:6" ht="37.5" customHeight="1">
      <c r="A67" s="101"/>
      <c r="B67" s="102"/>
      <c r="C67" s="102"/>
      <c r="D67" s="102"/>
      <c r="E67" s="102"/>
      <c r="F67" s="103"/>
    </row>
    <row r="68" spans="1:6" ht="37.5" customHeight="1">
      <c r="A68" s="101"/>
      <c r="B68" s="102"/>
      <c r="C68" s="102"/>
      <c r="D68" s="102"/>
      <c r="E68" s="102"/>
      <c r="F68" s="103"/>
    </row>
    <row r="69" spans="1:6" ht="37.5" customHeight="1">
      <c r="A69" s="101"/>
      <c r="B69" s="102"/>
      <c r="C69" s="102"/>
      <c r="D69" s="102"/>
      <c r="E69" s="102"/>
      <c r="F69" s="103"/>
    </row>
    <row r="70" spans="1:6" ht="15.75" customHeight="1" thickBot="1">
      <c r="A70" s="52" t="s">
        <v>158</v>
      </c>
      <c r="B70" s="31"/>
      <c r="C70" s="31"/>
      <c r="D70" s="31"/>
      <c r="E70" s="31"/>
      <c r="F70" s="53"/>
    </row>
    <row r="71" spans="1:6" ht="12.75">
      <c r="A71" s="115"/>
      <c r="B71" s="116"/>
      <c r="C71" s="121"/>
      <c r="D71" s="122"/>
      <c r="E71" s="122"/>
      <c r="F71" s="123"/>
    </row>
    <row r="72" spans="1:6" ht="12.75">
      <c r="A72" s="117"/>
      <c r="B72" s="118"/>
      <c r="C72" s="124"/>
      <c r="D72" s="93"/>
      <c r="E72" s="93"/>
      <c r="F72" s="94"/>
    </row>
    <row r="73" spans="1:6" ht="12.75">
      <c r="A73" s="117"/>
      <c r="B73" s="118"/>
      <c r="C73" s="124"/>
      <c r="D73" s="93"/>
      <c r="E73" s="93"/>
      <c r="F73" s="94"/>
    </row>
    <row r="74" spans="1:6" ht="12.75">
      <c r="A74" s="117"/>
      <c r="B74" s="118"/>
      <c r="C74" s="124"/>
      <c r="D74" s="93"/>
      <c r="E74" s="93"/>
      <c r="F74" s="94"/>
    </row>
    <row r="75" spans="1:6" ht="12.75">
      <c r="A75" s="117"/>
      <c r="B75" s="118"/>
      <c r="C75" s="124"/>
      <c r="D75" s="93"/>
      <c r="E75" s="93"/>
      <c r="F75" s="94"/>
    </row>
    <row r="76" spans="1:6" ht="12.75">
      <c r="A76" s="117"/>
      <c r="B76" s="118"/>
      <c r="C76" s="124"/>
      <c r="D76" s="93"/>
      <c r="E76" s="93"/>
      <c r="F76" s="94"/>
    </row>
    <row r="77" spans="1:6" ht="12.75">
      <c r="A77" s="117"/>
      <c r="B77" s="118"/>
      <c r="C77" s="124"/>
      <c r="D77" s="93"/>
      <c r="E77" s="93"/>
      <c r="F77" s="94"/>
    </row>
    <row r="78" spans="1:6" ht="12.75">
      <c r="A78" s="117"/>
      <c r="B78" s="118"/>
      <c r="C78" s="124"/>
      <c r="D78" s="93"/>
      <c r="E78" s="93"/>
      <c r="F78" s="94"/>
    </row>
    <row r="79" spans="1:6" ht="12.75">
      <c r="A79" s="117"/>
      <c r="B79" s="118"/>
      <c r="C79" s="124"/>
      <c r="D79" s="93"/>
      <c r="E79" s="93"/>
      <c r="F79" s="94"/>
    </row>
    <row r="80" spans="1:6" ht="12.75">
      <c r="A80" s="117"/>
      <c r="B80" s="118"/>
      <c r="C80" s="124"/>
      <c r="D80" s="93"/>
      <c r="E80" s="93"/>
      <c r="F80" s="94"/>
    </row>
    <row r="81" spans="1:6" ht="12.75">
      <c r="A81" s="117"/>
      <c r="B81" s="118"/>
      <c r="C81" s="124"/>
      <c r="D81" s="93"/>
      <c r="E81" s="93"/>
      <c r="F81" s="94"/>
    </row>
    <row r="82" spans="1:6" ht="12.75">
      <c r="A82" s="117"/>
      <c r="B82" s="118"/>
      <c r="C82" s="124"/>
      <c r="D82" s="93"/>
      <c r="E82" s="93"/>
      <c r="F82" s="94"/>
    </row>
    <row r="83" spans="1:6" ht="12.75">
      <c r="A83" s="117"/>
      <c r="B83" s="118"/>
      <c r="C83" s="124"/>
      <c r="D83" s="93"/>
      <c r="E83" s="93"/>
      <c r="F83" s="94"/>
    </row>
    <row r="84" spans="1:6" ht="12.75">
      <c r="A84" s="117"/>
      <c r="B84" s="118"/>
      <c r="C84" s="124"/>
      <c r="D84" s="93"/>
      <c r="E84" s="93"/>
      <c r="F84" s="94"/>
    </row>
    <row r="85" spans="1:6" ht="12.75">
      <c r="A85" s="117"/>
      <c r="B85" s="118"/>
      <c r="C85" s="124"/>
      <c r="D85" s="93"/>
      <c r="E85" s="93"/>
      <c r="F85" s="94"/>
    </row>
    <row r="86" spans="1:6" ht="12.75">
      <c r="A86" s="119"/>
      <c r="B86" s="120"/>
      <c r="C86" s="125"/>
      <c r="D86" s="96"/>
      <c r="E86" s="96"/>
      <c r="F86" s="97"/>
    </row>
    <row r="87" spans="1:6" ht="31.5" customHeight="1">
      <c r="A87" s="89"/>
      <c r="B87" s="90"/>
      <c r="C87" s="90"/>
      <c r="D87" s="90"/>
      <c r="E87" s="90"/>
      <c r="F87" s="91"/>
    </row>
    <row r="88" spans="1:6" ht="31.5" customHeight="1">
      <c r="A88" s="92"/>
      <c r="B88" s="93"/>
      <c r="C88" s="93"/>
      <c r="D88" s="93"/>
      <c r="E88" s="93"/>
      <c r="F88" s="94"/>
    </row>
    <row r="89" spans="1:6" ht="31.5" customHeight="1">
      <c r="A89" s="92"/>
      <c r="B89" s="93"/>
      <c r="C89" s="93"/>
      <c r="D89" s="93"/>
      <c r="E89" s="93"/>
      <c r="F89" s="94"/>
    </row>
    <row r="90" spans="1:6" ht="31.5" customHeight="1">
      <c r="A90" s="92"/>
      <c r="B90" s="93"/>
      <c r="C90" s="93"/>
      <c r="D90" s="93"/>
      <c r="E90" s="93"/>
      <c r="F90" s="94"/>
    </row>
    <row r="91" spans="1:6" ht="31.5" customHeight="1">
      <c r="A91" s="92"/>
      <c r="B91" s="93"/>
      <c r="C91" s="93"/>
      <c r="D91" s="93"/>
      <c r="E91" s="93"/>
      <c r="F91" s="94"/>
    </row>
    <row r="92" spans="1:6" ht="31.5" customHeight="1">
      <c r="A92" s="92"/>
      <c r="B92" s="93"/>
      <c r="C92" s="93"/>
      <c r="D92" s="93"/>
      <c r="E92" s="93"/>
      <c r="F92" s="94"/>
    </row>
    <row r="93" spans="1:6" ht="31.5" customHeight="1">
      <c r="A93" s="92"/>
      <c r="B93" s="93"/>
      <c r="C93" s="93"/>
      <c r="D93" s="93"/>
      <c r="E93" s="93"/>
      <c r="F93" s="94"/>
    </row>
    <row r="94" spans="1:6" ht="31.5" customHeight="1">
      <c r="A94" s="92"/>
      <c r="B94" s="93"/>
      <c r="C94" s="93"/>
      <c r="D94" s="93"/>
      <c r="E94" s="93"/>
      <c r="F94" s="94"/>
    </row>
    <row r="95" spans="1:6" ht="31.5" customHeight="1">
      <c r="A95" s="92"/>
      <c r="B95" s="93"/>
      <c r="C95" s="93"/>
      <c r="D95" s="93"/>
      <c r="E95" s="93"/>
      <c r="F95" s="94"/>
    </row>
    <row r="96" spans="1:6" ht="24" customHeight="1">
      <c r="A96" s="92"/>
      <c r="B96" s="93"/>
      <c r="C96" s="93"/>
      <c r="D96" s="93"/>
      <c r="E96" s="93"/>
      <c r="F96" s="94"/>
    </row>
    <row r="97" spans="1:6" ht="27.75" customHeight="1">
      <c r="A97" s="92"/>
      <c r="B97" s="93"/>
      <c r="C97" s="93"/>
      <c r="D97" s="93"/>
      <c r="E97" s="93"/>
      <c r="F97" s="94"/>
    </row>
    <row r="98" spans="1:6" ht="12.75">
      <c r="A98" s="127" t="s">
        <v>167</v>
      </c>
      <c r="B98" s="128"/>
      <c r="C98" s="128"/>
      <c r="D98" s="128"/>
      <c r="E98" s="128"/>
      <c r="F98" s="129"/>
    </row>
    <row r="99" spans="1:6" ht="38.25" customHeight="1">
      <c r="A99" s="89"/>
      <c r="B99" s="90"/>
      <c r="C99" s="90"/>
      <c r="D99" s="90"/>
      <c r="E99" s="90"/>
      <c r="F99" s="91"/>
    </row>
    <row r="100" spans="1:6" ht="38.25" customHeight="1">
      <c r="A100" s="92"/>
      <c r="B100" s="93"/>
      <c r="C100" s="93"/>
      <c r="D100" s="93"/>
      <c r="E100" s="93"/>
      <c r="F100" s="94"/>
    </row>
    <row r="101" spans="1:6" ht="12.75">
      <c r="A101" s="92"/>
      <c r="B101" s="93"/>
      <c r="C101" s="93"/>
      <c r="D101" s="93"/>
      <c r="E101" s="93"/>
      <c r="F101" s="94"/>
    </row>
    <row r="102" spans="1:6" ht="23.25" customHeight="1">
      <c r="A102" s="92"/>
      <c r="B102" s="93"/>
      <c r="C102" s="93"/>
      <c r="D102" s="93"/>
      <c r="E102" s="93"/>
      <c r="F102" s="94"/>
    </row>
    <row r="103" spans="1:6" ht="23.25" customHeight="1">
      <c r="A103" s="92"/>
      <c r="B103" s="93"/>
      <c r="C103" s="93"/>
      <c r="D103" s="93"/>
      <c r="E103" s="93"/>
      <c r="F103" s="94"/>
    </row>
    <row r="104" spans="1:6" ht="23.25" customHeight="1">
      <c r="A104" s="92"/>
      <c r="B104" s="93"/>
      <c r="C104" s="93"/>
      <c r="D104" s="93"/>
      <c r="E104" s="93"/>
      <c r="F104" s="94"/>
    </row>
    <row r="105" spans="1:6" ht="23.25" customHeight="1">
      <c r="A105" s="92"/>
      <c r="B105" s="93"/>
      <c r="C105" s="93"/>
      <c r="D105" s="93"/>
      <c r="E105" s="93"/>
      <c r="F105" s="94"/>
    </row>
    <row r="106" spans="1:6" ht="23.25" customHeight="1">
      <c r="A106" s="92"/>
      <c r="B106" s="93"/>
      <c r="C106" s="93"/>
      <c r="D106" s="93"/>
      <c r="E106" s="93"/>
      <c r="F106" s="94"/>
    </row>
    <row r="107" spans="1:6" ht="23.25" customHeight="1">
      <c r="A107" s="92"/>
      <c r="B107" s="93"/>
      <c r="C107" s="93"/>
      <c r="D107" s="93"/>
      <c r="E107" s="93"/>
      <c r="F107" s="94"/>
    </row>
    <row r="108" spans="1:6" ht="23.25" customHeight="1">
      <c r="A108" s="92"/>
      <c r="B108" s="93"/>
      <c r="C108" s="93"/>
      <c r="D108" s="93"/>
      <c r="E108" s="93"/>
      <c r="F108" s="94"/>
    </row>
    <row r="109" spans="1:6" ht="23.25" customHeight="1">
      <c r="A109" s="92"/>
      <c r="B109" s="93"/>
      <c r="C109" s="93"/>
      <c r="D109" s="93"/>
      <c r="E109" s="93"/>
      <c r="F109" s="94"/>
    </row>
    <row r="110" spans="1:6" ht="23.25" customHeight="1">
      <c r="A110" s="92"/>
      <c r="B110" s="93"/>
      <c r="C110" s="93"/>
      <c r="D110" s="93"/>
      <c r="E110" s="93"/>
      <c r="F110" s="94"/>
    </row>
    <row r="111" spans="1:6" ht="19.5" customHeight="1">
      <c r="A111" s="92"/>
      <c r="B111" s="93"/>
      <c r="C111" s="93"/>
      <c r="D111" s="93"/>
      <c r="E111" s="93"/>
      <c r="F111" s="94"/>
    </row>
    <row r="112" spans="1:6" ht="18.75" customHeight="1">
      <c r="A112" s="95"/>
      <c r="B112" s="96"/>
      <c r="C112" s="96"/>
      <c r="D112" s="96"/>
      <c r="E112" s="96"/>
      <c r="F112" s="97"/>
    </row>
    <row r="113" spans="1:6" ht="12.75">
      <c r="A113" s="127"/>
      <c r="B113" s="128"/>
      <c r="C113" s="128"/>
      <c r="D113" s="128"/>
      <c r="E113" s="128"/>
      <c r="F113" s="129"/>
    </row>
    <row r="114" spans="1:6" ht="9.75" customHeight="1">
      <c r="A114" s="40"/>
      <c r="B114" s="33"/>
      <c r="C114" s="33"/>
      <c r="D114" s="33"/>
      <c r="E114" s="8"/>
      <c r="F114" s="41"/>
    </row>
    <row r="115" spans="1:6" ht="12.75">
      <c r="A115" s="57" t="s">
        <v>164</v>
      </c>
      <c r="B115" s="33"/>
      <c r="C115" s="33"/>
      <c r="D115" s="33"/>
      <c r="E115" s="8"/>
      <c r="F115" s="41"/>
    </row>
    <row r="116" spans="1:6" ht="8.25" customHeight="1">
      <c r="A116" s="40"/>
      <c r="B116" s="33"/>
      <c r="C116" s="33"/>
      <c r="D116" s="33"/>
      <c r="E116" s="8"/>
      <c r="F116" s="41"/>
    </row>
    <row r="117" spans="1:6" ht="21.75" customHeight="1">
      <c r="A117" s="130"/>
      <c r="B117" s="131"/>
      <c r="C117" s="131"/>
      <c r="D117" s="131"/>
      <c r="E117" s="131"/>
      <c r="F117" s="132"/>
    </row>
    <row r="118" spans="1:6" ht="21.75" customHeight="1">
      <c r="A118" s="130"/>
      <c r="B118" s="131"/>
      <c r="C118" s="131"/>
      <c r="D118" s="131"/>
      <c r="E118" s="131"/>
      <c r="F118" s="132"/>
    </row>
    <row r="119" spans="1:6" ht="45" customHeight="1">
      <c r="A119" s="133"/>
      <c r="B119" s="134"/>
      <c r="C119" s="134"/>
      <c r="D119" s="134"/>
      <c r="E119" s="134"/>
      <c r="F119" s="135"/>
    </row>
    <row r="120" spans="1:6" ht="15.75" customHeight="1">
      <c r="A120" s="40" t="s">
        <v>165</v>
      </c>
      <c r="B120" s="33"/>
      <c r="C120" s="33"/>
      <c r="D120" s="33"/>
      <c r="E120" s="8"/>
      <c r="F120" s="41"/>
    </row>
    <row r="121" spans="1:6" ht="10.5" customHeight="1">
      <c r="A121" s="40"/>
      <c r="B121" s="33"/>
      <c r="C121" s="33"/>
      <c r="D121" s="33"/>
      <c r="E121" s="8"/>
      <c r="F121" s="41"/>
    </row>
    <row r="122" spans="1:6" ht="21" customHeight="1">
      <c r="A122" s="40"/>
      <c r="B122" s="139"/>
      <c r="C122" s="139"/>
      <c r="D122" s="33"/>
      <c r="E122" s="8"/>
      <c r="F122" s="41"/>
    </row>
    <row r="123" spans="1:6" ht="13.5" thickBot="1">
      <c r="A123" s="58"/>
      <c r="B123" s="126" t="s">
        <v>168</v>
      </c>
      <c r="C123" s="126"/>
      <c r="D123" s="126"/>
      <c r="E123" s="59"/>
      <c r="F123" s="60"/>
    </row>
  </sheetData>
  <sheetProtection/>
  <mergeCells count="32">
    <mergeCell ref="D9:F9"/>
    <mergeCell ref="B122:C122"/>
    <mergeCell ref="A113:F113"/>
    <mergeCell ref="A87:F97"/>
    <mergeCell ref="F28:F35"/>
    <mergeCell ref="E37:E38"/>
    <mergeCell ref="A71:B86"/>
    <mergeCell ref="C71:F86"/>
    <mergeCell ref="B123:D123"/>
    <mergeCell ref="A98:F98"/>
    <mergeCell ref="A117:F119"/>
    <mergeCell ref="F13:F18"/>
    <mergeCell ref="B1:E4"/>
    <mergeCell ref="A99:F112"/>
    <mergeCell ref="E52:E53"/>
    <mergeCell ref="F52:F53"/>
    <mergeCell ref="A58:F69"/>
    <mergeCell ref="E40:E47"/>
    <mergeCell ref="A6:B6"/>
    <mergeCell ref="C6:F6"/>
    <mergeCell ref="F49:F50"/>
    <mergeCell ref="A1:A4"/>
    <mergeCell ref="D7:F7"/>
    <mergeCell ref="D8:F8"/>
    <mergeCell ref="E49:E50"/>
    <mergeCell ref="E20:E26"/>
    <mergeCell ref="F20:F26"/>
    <mergeCell ref="E13:E18"/>
    <mergeCell ref="F37:F38"/>
    <mergeCell ref="E28:E35"/>
    <mergeCell ref="D11:F11"/>
    <mergeCell ref="F40:F47"/>
  </mergeCells>
  <dataValidations count="1">
    <dataValidation type="list" allowBlank="1" showInputMessage="1" showErrorMessage="1" sqref="C13:C18 C20:C26 C28:C35 C37:C38 C40:C47 C49:C50 C52:C53">
      <formula1>K13:P13</formula1>
    </dataValidation>
  </dataValidations>
  <printOptions horizontalCentered="1"/>
  <pageMargins left="0.62" right="0.51" top="0.7480314960629921" bottom="0.8" header="0" footer="0"/>
  <pageSetup fitToHeight="0" horizontalDpi="600" verticalDpi="600" orientation="portrait" scale="92" r:id="rId2"/>
  <rowBreaks count="1" manualBreakCount="1">
    <brk id="11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icbf</dc:creator>
  <cp:keywords/>
  <dc:description/>
  <cp:lastModifiedBy>Daniel Ricardo Cepeda Hernandez</cp:lastModifiedBy>
  <cp:lastPrinted>2014-08-05T19:21:25Z</cp:lastPrinted>
  <dcterms:created xsi:type="dcterms:W3CDTF">2008-09-30T19:59:48Z</dcterms:created>
  <dcterms:modified xsi:type="dcterms:W3CDTF">2019-06-10T20:39:56Z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H7EN5MXTHQNV-764422716-12</vt:lpwstr>
  </property>
  <property fmtid="{D5CDD505-2E9C-101B-9397-08002B2CF9AE}" pid="4" name="_dlc_DocIdItemGu">
    <vt:lpwstr>4b2fb949-0ada-404d-aa72-b66c8989c258</vt:lpwstr>
  </property>
  <property fmtid="{D5CDD505-2E9C-101B-9397-08002B2CF9AE}" pid="5" name="_dlc_DocIdU">
    <vt:lpwstr>https://www.mincultura.gov.co/areas/artes/ley-de-espectáculos-publicos/_layouts/15/DocIdRedir.aspx?ID=H7EN5MXTHQNV-764422716-12, H7EN5MXTHQNV-764422716-12</vt:lpwstr>
  </property>
</Properties>
</file>