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mneisa\Desktop\GH\evaluacion\Gerencia publica\- Formatos\"/>
    </mc:Choice>
  </mc:AlternateContent>
  <xr:revisionPtr revIDLastSave="0" documentId="13_ncr:1_{08E53D6E-4F05-487F-9842-149681F16B4C}" xr6:coauthVersionLast="45" xr6:coauthVersionMax="47" xr10:uidLastSave="{00000000-0000-0000-0000-000000000000}"/>
  <bookViews>
    <workbookView xWindow="-120" yWindow="-120" windowWidth="29040" windowHeight="15840" firstSheet="1" activeTab="3" xr2:uid="{87C735AC-D13F-43CB-8EC3-FD1FFE452A3E}"/>
  </bookViews>
  <sheets>
    <sheet name="Descripción1" sheetId="1" state="hidden" r:id="rId1"/>
    <sheet name="Descripción" sheetId="9" r:id="rId2"/>
    <sheet name="Instructivo F1" sheetId="10" r:id="rId3"/>
    <sheet name="Formato 1" sheetId="3" r:id="rId4"/>
    <sheet name="Instructivo F2" sheetId="11" r:id="rId5"/>
    <sheet name="Formato 2" sheetId="4" r:id="rId6"/>
    <sheet name="Formato Final" sheetId="6" r:id="rId7"/>
  </sheets>
  <definedNames>
    <definedName name="_xlnm.Print_Area" localSheetId="3">'Formato 1'!$A$1:$R$58</definedName>
    <definedName name="_xlnm.Print_Area" localSheetId="6">'Formato Final'!$A$2:$I$33</definedName>
    <definedName name="_xlnm.Print_Area" localSheetId="2">'Instructivo F1'!$A$1:$J$41</definedName>
    <definedName name="_xlnm.Print_Area" localSheetId="4">'Instructivo F2'!$A$1:$J$28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2" i="4" l="1"/>
  <c r="G62" i="4"/>
  <c r="F62" i="4"/>
  <c r="E62" i="4"/>
  <c r="H55" i="4"/>
  <c r="G55" i="4"/>
  <c r="F55" i="4"/>
  <c r="E55" i="4"/>
  <c r="H49" i="4"/>
  <c r="G49" i="4"/>
  <c r="F49" i="4"/>
  <c r="E49" i="4"/>
  <c r="H42" i="4"/>
  <c r="G42" i="4"/>
  <c r="F42" i="4"/>
  <c r="E42" i="4"/>
  <c r="F35" i="4"/>
  <c r="H35" i="4"/>
  <c r="G35" i="4"/>
  <c r="E35" i="4"/>
  <c r="H28" i="4"/>
  <c r="G28" i="4"/>
  <c r="F28" i="4"/>
  <c r="E28" i="4"/>
  <c r="H21" i="4" l="1"/>
  <c r="G21" i="4"/>
  <c r="F21" i="4"/>
  <c r="E21" i="4"/>
  <c r="H41" i="3" l="1"/>
  <c r="P41" i="3" s="1"/>
  <c r="J70" i="4" l="1"/>
  <c r="J71" i="4"/>
  <c r="J69" i="4"/>
  <c r="H49" i="3"/>
  <c r="P49" i="3" s="1"/>
  <c r="O44" i="3"/>
  <c r="O36" i="3"/>
  <c r="H33" i="3"/>
  <c r="P33" i="3" s="1"/>
  <c r="O28" i="3"/>
  <c r="P28" i="3" s="1"/>
  <c r="O23" i="3"/>
  <c r="P23" i="3" s="1"/>
  <c r="O18" i="3"/>
  <c r="P18" i="3" s="1"/>
  <c r="O13" i="3"/>
  <c r="P13" i="3" s="1"/>
  <c r="O8" i="3"/>
  <c r="P8" i="3" s="1"/>
  <c r="B9" i="1"/>
  <c r="P55" i="3" l="1"/>
  <c r="D10" i="6" s="1"/>
  <c r="E10" i="6" s="1"/>
  <c r="J16" i="4"/>
  <c r="J50" i="4"/>
  <c r="J36" i="4"/>
  <c r="J22" i="4"/>
  <c r="J56" i="4"/>
  <c r="J43" i="4"/>
  <c r="J29" i="4"/>
  <c r="J64" i="4" l="1"/>
  <c r="D12" i="6" s="1"/>
  <c r="E12" i="6" s="1"/>
  <c r="E17" i="6" l="1"/>
  <c r="E2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Leandry Luz Vargas Alvarez</author>
    <author>ana karina marin quiros marin quiros</author>
    <author>Ligia del Pilar Agudelo</author>
    <author>Cristian Camilo Angulo Escobar</author>
    <author>tc={6F34C1BD-9C0C-4F3D-8BE9-27F887D40553}</author>
    <author>tc={E9517478-CA4B-4069-862C-7B0CBD1529D4}</author>
    <author>tc={6293E74F-79C5-43DB-BC4E-45447DD3D54C}</author>
  </authors>
  <commentList>
    <comment ref="O5" authorId="0" shapeId="0" xr:uid="{3B2800A1-78E1-4062-9A72-9CDE793494F5}">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xr:uid="{AC4F4E06-E556-40CF-AD99-53C4DBFC63CE}">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xr:uid="{5D57243D-23CD-4B2F-A8E5-7F68E2AA170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xr:uid="{BBDC21B6-58E0-432D-B666-3164D09B6ACA}">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xr:uid="{170ED339-169E-4E5A-8258-9333DBFA5BD9}">
      <text>
        <r>
          <rPr>
            <sz val="12"/>
            <color indexed="81"/>
            <rFont val="Tahoma"/>
            <family val="2"/>
          </rPr>
          <t>Lapso de ejecución del compromiso concertado en el cual deberán adelantarse las acciones necesarias para su cumplimiento.</t>
        </r>
      </text>
    </comment>
    <comment ref="G6" authorId="1" shapeId="0" xr:uid="{71477101-DEA4-4506-8095-705E960A861A}">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xr:uid="{8240B418-8BE6-4C4C-9981-F1F37E15AABD}">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xr:uid="{6F7589F1-5417-44BF-99E6-F1917C2C2B4D}">
      <text>
        <r>
          <rPr>
            <sz val="12"/>
            <color indexed="81"/>
            <rFont val="Tahoma"/>
            <family val="2"/>
          </rPr>
          <t>Resultado final alcanzado, que se obtiene de la sumatoria entre el cumplimiento del primer y segundo semestre de acuerdo con lo concertado.</t>
        </r>
      </text>
    </comment>
    <comment ref="P6" authorId="0" shapeId="0" xr:uid="{387E4035-F801-4902-ACAF-620A67AD14F1}">
      <text>
        <r>
          <rPr>
            <sz val="12"/>
            <color indexed="81"/>
            <rFont val="Tahoma"/>
            <family val="2"/>
          </rPr>
          <t>Porcentaje de cumplimiento de los compromisos gerenciales del año de acuerdo con el peso ponderado que se asignó al compromiso institucional.</t>
        </r>
      </text>
    </comment>
    <comment ref="Q6" authorId="0" shapeId="0" xr:uid="{C6273692-980F-4D2C-959D-37BA6BE6AFD0}">
      <text>
        <r>
          <rPr>
            <sz val="12"/>
            <color indexed="81"/>
            <rFont val="Tahoma"/>
            <family val="2"/>
          </rPr>
          <t xml:space="preserve">Soportes que acompañan la ejecución de los compromisos gerenciales y que pueden encontrarse de forma física y/o virtual. </t>
        </r>
      </text>
    </comment>
    <comment ref="J7" authorId="3" shapeId="0" xr:uid="{D670B4F2-05D5-42D6-814B-7AB657802497}">
      <text>
        <r>
          <rPr>
            <sz val="12"/>
            <color indexed="81"/>
            <rFont val="Tahoma"/>
            <family val="2"/>
          </rPr>
          <t>Porcentaje programado de cumplimiento de cada compromiso gerencial para este periodo.</t>
        </r>
      </text>
    </comment>
    <comment ref="K7" authorId="1" shapeId="0" xr:uid="{26FEC4A0-740C-4FFA-9AFE-1F8C38C575D3}">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xr:uid="{7F8F4353-BB38-4B46-A25B-B127918E381D}">
      <text>
        <r>
          <rPr>
            <sz val="12"/>
            <color indexed="81"/>
            <rFont val="Tahoma"/>
            <family val="2"/>
          </rPr>
          <t>Se registran los aspectos de mejora para el cumplimiento de los compromisos concertados que se encuentren retrasados conforme a lo programado</t>
        </r>
      </text>
    </comment>
    <comment ref="M7" authorId="3" shapeId="0" xr:uid="{5C5D3EDA-3594-4C59-804D-E10CCB6A6866}">
      <text>
        <r>
          <rPr>
            <sz val="12"/>
            <color indexed="81"/>
            <rFont val="Tahoma"/>
            <family val="2"/>
          </rPr>
          <t>Porcentaje programado de cumplimiento de cada compromiso gerencial durante este periodo.</t>
        </r>
      </text>
    </comment>
    <comment ref="N7" authorId="1" shapeId="0" xr:uid="{FCD02A4A-5006-4AB8-B2C0-D5D8E46B8DBD}">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xr:uid="{F3A722E0-7311-4983-88D4-6254A0E3261E}">
      <text>
        <r>
          <rPr>
            <sz val="12"/>
            <color indexed="81"/>
            <rFont val="Tahoma"/>
            <family val="2"/>
          </rPr>
          <t>Breve descripción del producto o actividad indicada como evidencia.</t>
        </r>
      </text>
    </comment>
    <comment ref="R7" authorId="0" shapeId="0" xr:uid="{240C459C-0A2F-41FA-824D-54E8E6C59AC1}">
      <text>
        <r>
          <rPr>
            <sz val="12"/>
            <color indexed="81"/>
            <rFont val="Tahoma"/>
            <family val="2"/>
          </rPr>
          <t>Ubicación de la misma ya sea en medios físicos o electrónicos.</t>
        </r>
      </text>
    </comment>
    <comment ref="P33" authorId="4" shapeId="0" xr:uid="{6F34C1BD-9C0C-4F3D-8BE9-27F887D40553}">
      <text>
        <t>[Comentario encadenado]
Su versión de Excel le permite leer este comentario encadenado; sin embargo, las ediciones que se apliquen se quitarán si el archivo se abre en una versión más reciente de Excel. Más información: https://go.microsoft.com/fwlink/?linkid=870924
Comentario:
    La sumatoria no puede superar el 85%, que corresponde al peso del pilar 1 Productividad, compromisos gerenciales.</t>
      </text>
    </comment>
    <comment ref="P41" authorId="5" shapeId="0" xr:uid="{E9517478-CA4B-4069-862C-7B0CBD1529D4}">
      <text>
        <t>[Comentario encadenado]
Su versión de Excel le permite leer este comentario encadenado; sin embargo, las ediciones que se apliquen se quitarán si el archivo se abre en una versión más reciente de Excel. Más información: https://go.microsoft.com/fwlink/?linkid=870924
Comentario:
    La sumatoria no puede superar el 10%, en caso de no tener a cargo presupuesto se deja el 10%.</t>
      </text>
    </comment>
    <comment ref="P49" authorId="6" shapeId="0" xr:uid="{6293E74F-79C5-43DB-BC4E-45447DD3D54C}">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peso NO debe ser mayor a 5% que es eñ 100% de Proyectos Especiales (Innovación Pública)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karina marin quiros marin quiros</author>
    <author>Ligia del Pilar Agudelo</author>
  </authors>
  <commentList>
    <comment ref="B1" authorId="0" shapeId="0" xr:uid="{F92A8F44-CCC9-4EB3-81F4-33DED685E23B}">
      <text>
        <r>
          <rPr>
            <b/>
            <sz val="9"/>
            <color indexed="81"/>
            <rFont val="Tahoma"/>
            <family val="2"/>
          </rPr>
          <t>Se deben elegir 5 competencias para ser evaluadas</t>
        </r>
        <r>
          <rPr>
            <sz val="9"/>
            <color indexed="81"/>
            <rFont val="Tahoma"/>
            <family val="2"/>
          </rPr>
          <t xml:space="preserve">
</t>
        </r>
      </text>
    </comment>
    <comment ref="J64" authorId="1" shapeId="0" xr:uid="{033A90C4-8BD4-40E1-94CE-F35ABDD9AE73}">
      <text>
        <r>
          <rPr>
            <sz val="9"/>
            <color indexed="81"/>
            <rFont val="Tahoma"/>
            <family val="2"/>
          </rPr>
          <t xml:space="preserve">Sumatoria simple de la evaluación (previa conversión según pesos asignados por evaluador) dividido por el numero de competencias evaluadas
</t>
        </r>
      </text>
    </comment>
    <comment ref="K64" authorId="1" shapeId="0" xr:uid="{A6A0CA0E-2BB6-49B9-A460-9BE39389976F}">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<sst xmlns="http://schemas.openxmlformats.org/spreadsheetml/2006/main" count="200" uniqueCount="178">
  <si>
    <t>Desarrollo de personas y equipos</t>
  </si>
  <si>
    <t>Gestión cultural</t>
  </si>
  <si>
    <t>Construcción de integridad</t>
  </si>
  <si>
    <t>Productividad</t>
  </si>
  <si>
    <t>Total</t>
  </si>
  <si>
    <t>Objetivos institucionales / compromisos gerenciales</t>
  </si>
  <si>
    <t>Peso ponderado</t>
  </si>
  <si>
    <t>Cumplimiento Ejecución Presupuestal</t>
  </si>
  <si>
    <t>Valoración de las competencias comunes y directivas</t>
  </si>
  <si>
    <t xml:space="preserve"> Concertación</t>
  </si>
  <si>
    <t>Evaluación</t>
  </si>
  <si>
    <t>Objetivos institucionales</t>
  </si>
  <si>
    <t>Compromisos gerenciales</t>
  </si>
  <si>
    <t xml:space="preserve"> Indicador</t>
  </si>
  <si>
    <t xml:space="preserve">Fecha inicio-fin dd/mm/aa </t>
  </si>
  <si>
    <t>Actividades</t>
  </si>
  <si>
    <t xml:space="preserve">Avance </t>
  </si>
  <si>
    <t xml:space="preserve">% Cumplimiento año </t>
  </si>
  <si>
    <t xml:space="preserve">Resultado </t>
  </si>
  <si>
    <t>Evidencias</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</si>
  <si>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</si>
  <si>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</si>
  <si>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</si>
  <si>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</si>
  <si>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</si>
  <si>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</si>
  <si>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</si>
  <si>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Total </t>
  </si>
  <si>
    <t xml:space="preserve">FECHA </t>
  </si>
  <si>
    <t>VIGENCIA</t>
  </si>
  <si>
    <t xml:space="preserve">Firma del Superior Jerárquico </t>
  </si>
  <si>
    <t xml:space="preserve">Firma del Gerente Público </t>
  </si>
  <si>
    <t>Proyectos Especiales (Innovación Pública) (5%)</t>
  </si>
  <si>
    <t>Conductas asociadas</t>
  </si>
  <si>
    <t>Socios de valor</t>
  </si>
  <si>
    <t>Superior</t>
  </si>
  <si>
    <t>Par</t>
  </si>
  <si>
    <t>Subalterno</t>
  </si>
  <si>
    <t>Compromiso con la organización</t>
  </si>
  <si>
    <t>Definición de la competencia</t>
  </si>
  <si>
    <t>Alinear el propio comportamiento a las necesidades, prioridades y metas organizacionales</t>
  </si>
  <si>
    <t>Promueve el cumplimiento de las metas de la organización y respeta sus normas.</t>
  </si>
  <si>
    <t>Antepone las necesidades de la organización a sus propias necesidades.</t>
  </si>
  <si>
    <t>Apoya a la organización en situaciones difíciles.</t>
  </si>
  <si>
    <t>Demuestra sentido de pertenencia en todas sus actuaciones.</t>
  </si>
  <si>
    <t>Toma la iniciativa de colaborar con sus compañeros y con otras áreas cuando se requiere, sin descuidar sus tareas.</t>
  </si>
  <si>
    <t>Visión estratégica</t>
  </si>
  <si>
    <t>Anticipar oportunidades y riesgos en el mediano y largo plazo para el área a cargo, la organización y su entorno, de modo tal que la estrategia directiva identifique la alternativa más adecuada frente a cada situación presente o eventual, comunicando al equipo la lógica de las decisiones directivas que contribuyan al beneficio de la entidad y del país</t>
  </si>
  <si>
    <t> Articula objetivos, recursos y metas de forma tal que los resultados generen valor</t>
  </si>
  <si>
    <t>Adopta alternativas si el contexto presenta obstrucciones a la ejecución de la planeación anual, involucrando al equipo, aliados y superiores para el logro de los objetivos</t>
  </si>
  <si>
    <t>Vincula a los actores con incidencia potencial en los resultados del área a su cargo, para articular acciones o anticipar negociaciones necesarias</t>
  </si>
  <si>
    <t>Monitorea periódicamente los resultados alcanzados e introduce cambios en la planeación para alcanzarlos</t>
  </si>
  <si>
    <t>Presenta nuevas estrategias ante aliados y superiores para contribuir al logro de los objetivos institucionales</t>
  </si>
  <si>
    <t>Comunica de manera asertiva, clara y contundente el objetivo o la meta, logrando la motivación y compromiso de los equipos de trabajo</t>
  </si>
  <si>
    <t>Planeación</t>
  </si>
  <si>
    <t>Determinar eficazmente las metas y prioridades institucionales, identificando las acciones, los responsables, los plazos y los recursos requeridos para alcanzarlas</t>
  </si>
  <si>
    <t>Prevé situaciones y escenarios futuros</t>
  </si>
  <si>
    <t>Establece los planes de acción necesarios para el desarrollo de los objetivos estratégicos, teniendo en cuenta actividades, responsables, plazos y recursos requeridos; promoviendo altos estándares de desempeño</t>
  </si>
  <si>
    <t>Hace seguimiento a la planeación institucional, con base en los indicadores y metas planeadas, verificando que se realicen los ajustes y retroalimentando el proceso</t>
  </si>
  <si>
    <t>Orienta la planeación institucional con una visión estratégica, que tiene en cuenta las necesidades y expectativas de los usuarios y ciudadanos</t>
  </si>
  <si>
    <t>Optimiza el uso de los recursos</t>
  </si>
  <si>
    <t>Concreta oportunidades que generan valor a corto, mediano y largo plazo</t>
  </si>
  <si>
    <t>Toma de decisiones</t>
  </si>
  <si>
    <t>Elegir entre dos o más alternativas para solucionar un problema o atender una situación, comprometiéndose con acciones concretas y consecuentes con la decisión</t>
  </si>
  <si>
    <t>Elige con oportunidad, entre las alternativas disponibles, los proyectos a realizar, estableciendo responsabilidades precisas con base en las prioridades de la entidad</t>
  </si>
  <si>
    <t>Toma en cuenta la opinión técnica de los miembros de su equipo al analizar las alternativas existentes para tomar una decisión y desarrollarla</t>
  </si>
  <si>
    <t>Decide en situaciones de alta complejidad e incertidumbre teniendo en consideración la consecución de logros y objetivos de la entidad</t>
  </si>
  <si>
    <t>Efectúa los cambios que considera necesarios para solucionar los problemas detectados o atender situaciones particulares y se hace responsable de la decisión tomada</t>
  </si>
  <si>
    <t>Detecta amenazas y oportunidades frente a posibles decisiones y elige de forma pertinente</t>
  </si>
  <si>
    <t>Asume los riesgos de las decisiones tomadas</t>
  </si>
  <si>
    <t>Gestión del desarrollo de las personas</t>
  </si>
  <si>
    <t>Forjar un clima laboral en el que los intereses de los equipos y de las personas se armonicen con los objetivos y resultados de la organización, generando oportunidades de aprendizaje y desarrollo, además de incentivos para reforzar el alto rendimiento</t>
  </si>
  <si>
    <t>Identifica las competencias de los miembros del equipo, las evalúa y las impulsa activamente para su desarrollo y aplicación a las tareas asignadas.</t>
  </si>
  <si>
    <t>Promueve la formación de equipos con interáreas positivas y genera espacios de aprendizaje colaborativo, poniendo en común experiencias, hallazgos y problemas.</t>
  </si>
  <si>
    <t>Organiza los entornos de trabajo para fomentar la polivalencia profesional de los miembros del equipo, facilitando la rotación de puestos y de tareas.</t>
  </si>
  <si>
    <t>Asume una función orientadora para promover y afianzar las mejores prácticas y desempeños.</t>
  </si>
  <si>
    <t>Empodera a los miembros del equipo dándoles autonomía y poder de decisión, preservando la equidad interna y generando compromiso en su equipo de trabajo.</t>
  </si>
  <si>
    <t>Se capacita permanentemente y actualiza sus competencias y estrategias directivas.</t>
  </si>
  <si>
    <t>Pensamiento sistémico</t>
  </si>
  <si>
    <t>Comprender y afrontar la realidad y sus conexiones para abordar el funcionamiento integral y articulado de la organización e incidir en los resultados esperados</t>
  </si>
  <si>
    <t>Integra varias áreas de conocimiento para interpretar las interacciones del entorno</t>
  </si>
  <si>
    <t>Comprende y gestiona las interrelaciones entre las causas y los efectos dentro de los diferentes procesos en los que participa</t>
  </si>
  <si>
    <t>Identifica la dinámica de los sistemas en los que se ve inmerso y sus conexiones para afrontar los retos del entorno</t>
  </si>
  <si>
    <t>Participa activamente en el equipo considerando su complejidad e interárea para impactar en los resultados esperados</t>
  </si>
  <si>
    <t>Influye positivamente al equipo desde una perspectiva sistémica, generando una dinámica propia que integre diversos enfoques para interpretar el entorno.</t>
  </si>
  <si>
    <t>Liderazgo efectivo</t>
  </si>
  <si>
    <t>Gerenciar equipos, optimizando la aplicación del talento disponible y creando un entorno positivo y de compromiso para el logro de los resultados</t>
  </si>
  <si>
    <t>Traduce la visión y logra que cada miembro del equipo se comprometa y aporte, en un entorno participativo y de toma de decisiones.</t>
  </si>
  <si>
    <t>Forma equipos y les delega responsabilidades y tareas en función de las competencias, el potencial y los intereses de los miembros del equipo.</t>
  </si>
  <si>
    <t>Crea compromiso y moviliza a los miembros de su equipo a gestionar, aceptar retos, desafíos y directrices, superando intereses personales para alcanzar las metas.</t>
  </si>
  <si>
    <t>Brinda apoyo y motiva a su equipo en momentos de adversidad, a la vez que comparte las mejores prácticas y desempeños y celebra el éxito con su gente, incidiendo positivamente en la calidad de vida laboral.</t>
  </si>
  <si>
    <t>Propicia, favorece y acompaña las condiciones para generar y mantener un clima laboral positivo en un entorno de inclusión.</t>
  </si>
  <si>
    <t>Fomenta la comunicación clara y concreta en un entorno de respeto.</t>
  </si>
  <si>
    <t xml:space="preserve">Valoracion anterior </t>
  </si>
  <si>
    <t>Valoracion actual</t>
  </si>
  <si>
    <t xml:space="preserve">Comentarios para la retroalimentación </t>
  </si>
  <si>
    <t>Total Puntaje Evaluador</t>
  </si>
  <si>
    <t>Firma Superior Jerárquico</t>
  </si>
  <si>
    <t xml:space="preserve">Nombre del Gerente Público: </t>
  </si>
  <si>
    <t>Área en la que se desempeña:</t>
  </si>
  <si>
    <t>Fecha:</t>
  </si>
  <si>
    <t>PONDERADO</t>
  </si>
  <si>
    <t xml:space="preserve">PONDERADO </t>
  </si>
  <si>
    <t xml:space="preserve">NOTA FINAL </t>
  </si>
  <si>
    <t>CUMPLIMIENTO FINAL</t>
  </si>
  <si>
    <t>FECHA:</t>
  </si>
  <si>
    <t>VIGENCIA:</t>
  </si>
  <si>
    <t>Formato 3. Consolidado de evaluación del Acuerdo de Gestión</t>
  </si>
  <si>
    <t xml:space="preserve">Valoracion  final </t>
  </si>
  <si>
    <t>En relación con las competencias, el Gerente aporta en la transformación cultural de la entidad a través de su gestión, el desarrollo del equipo de trabajo y la construcción de la integridad.</t>
  </si>
  <si>
    <t>Instructivo de diligenciamiento</t>
  </si>
  <si>
    <t>FORMATO 1</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</si>
  <si>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</si>
  <si>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</si>
  <si>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</si>
  <si>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</si>
  <si>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Indicador</t>
  </si>
  <si>
    <t>Es la representación cuantitativa en número o porcentaje que debe ser verificable objetivamente y mediante el cual se determina el cumplimiento de los compromisos gerenciales.</t>
  </si>
  <si>
    <t>Fecha inicio – fin</t>
  </si>
  <si>
    <t>Corresponde al lapso de ejecución del compromiso concertado en el cual deberán adelantarse las acciones necesarias para el cumplimiento del mismo.</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</si>
  <si>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</si>
  <si>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</si>
  <si>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</si>
  <si>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</si>
  <si>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</si>
  <si>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</si>
  <si>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</si>
  <si>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</si>
  <si>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</si>
  <si>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</si>
  <si>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</si>
  <si>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</si>
  <si>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</si>
  <si>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</si>
  <si>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</si>
  <si>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</si>
  <si>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</si>
  <si>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FORMATO 2</t>
  </si>
  <si>
    <r>
      <t xml:space="preserve">Para llevar a cabo el ejercicio de valoración de las competencias se dispone del Formato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</si>
  <si>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Criterio de valoración</t>
  </si>
  <si>
    <t>Puntaje</t>
  </si>
  <si>
    <t xml:space="preserve">Es consistente en su comportamiento, da ejemplo e influye en otros,  es un referente en su organización  y trasciende su entorno de gestión. </t>
  </si>
  <si>
    <t>Es consistente en su comportamiento y se destaca entre sus pares y en los entonos donde se desenvuelve.  Puede afianzar.</t>
  </si>
  <si>
    <t>Su comportamiento se evidencia de manera regular en los entornos en los que se desenvuelve. Puede mejorar.</t>
  </si>
  <si>
    <t xml:space="preserve">No es consistente en su comportamiento, requiere de acompañamiento. Puede mejorar.   </t>
  </si>
  <si>
    <t>Su comportamiento no se manifiesta, requiere de retroalimentación directa y acompañamiento. Puede mejorar.</t>
  </si>
  <si>
    <t>Esta valoración contempla la percepción que el superior jerárquico, el par y los subalternos tienen sobre las competencias comunes y directivas del Gerente Público.</t>
  </si>
  <si>
    <t>Competencias y conductas asociadas</t>
  </si>
  <si>
    <t>Son las establecidas en Decreto 1083 de 2015.</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</si>
  <si>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</si>
  <si>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</si>
  <si>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</si>
  <si>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(Socios de valor 10%; superior jerárquico, 40%; par, 25%; subordinados, 25%;, a quienes se le dará la opción de dar o no a conocer su identidad.)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</si>
  <si>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</si>
  <si>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</si>
  <si>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</si>
  <si>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los pares, socios de valor y equipo de trabajo, con el fin de identificar la oferta de capacitación para el cierre de brechas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</si>
  <si>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</si>
  <si>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</si>
  <si>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</si>
  <si>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</si>
  <si>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De acuerdo con las respuestas relacionadas con el desarrollo de personas, ¿Considera usted que el Gerente, aporta en el desarrollo del equipo de trabajo a su cargo?</t>
  </si>
  <si>
    <t>Con base en las respuestas de la valoración de competencias y la vivencia de los valores de integridad del servicio público, ¿Considera usted que el Gerente cosntruye integridad en coherencia en el pensar, decir y hacer en la gestión y en su comportamiento?</t>
  </si>
  <si>
    <t>Nota: Con este formato 2 se están evaluando los Pilares 2, 3 y 4.</t>
  </si>
  <si>
    <t xml:space="preserve">Superior
</t>
  </si>
  <si>
    <t>Valoracion de los servidores publicos  [1-5]</t>
  </si>
  <si>
    <t xml:space="preserve">
Par
</t>
  </si>
  <si>
    <t>FORMATO 1. CONCERTACIÓN, SEGUIMIENTO,  RETROALIMENTACIÓN  Y EVALUACIÓN DE COMPROMISOS GERENCIALES</t>
  </si>
  <si>
    <t xml:space="preserve">FORMATO 2. VALORACION DE COMPETENCIAS A TRAVÉS DE LOS PILARES </t>
  </si>
  <si>
    <t>No.</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</si>
  <si>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</si>
  <si>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Nota: El número de pares, subalternos y socios de valor, será potestativo de la entidad, se recomienda como mínimo dos de cada uno.</t>
  </si>
  <si>
    <t>Firma del Gerente Público</t>
  </si>
  <si>
    <r>
      <rPr>
        <b/>
        <sz val="14"/>
        <color theme="1"/>
        <rFont val="Arial"/>
        <family val="2"/>
      </rPr>
      <t xml:space="preserve">PILAR 1. </t>
    </r>
    <r>
      <rPr>
        <sz val="14"/>
        <color theme="1"/>
        <rFont val="Arial"/>
        <family val="2"/>
      </rPr>
      <t>PRODUCTIVIDAD (Formato 1)</t>
    </r>
  </si>
  <si>
    <r>
      <rPr>
        <b/>
        <sz val="14"/>
        <color theme="1"/>
        <rFont val="Arial"/>
        <family val="2"/>
      </rPr>
      <t xml:space="preserve">PILAR 2. </t>
    </r>
    <r>
      <rPr>
        <sz val="14"/>
        <color theme="1"/>
        <rFont val="Arial"/>
        <family val="2"/>
      </rPr>
      <t>CONSTRUCCIÓN DE INTEGRIDAD (Formato 2)</t>
    </r>
  </si>
  <si>
    <r>
      <rPr>
        <b/>
        <sz val="14"/>
        <color theme="1"/>
        <rFont val="Arial"/>
        <family val="2"/>
      </rPr>
      <t>PILAR 3.</t>
    </r>
    <r>
      <rPr>
        <sz val="14"/>
        <color theme="1"/>
        <rFont val="Arial"/>
        <family val="2"/>
      </rPr>
      <t xml:space="preserve"> GESTIÓN CULTURAL (Formato 2)	</t>
    </r>
  </si>
  <si>
    <r>
      <rPr>
        <b/>
        <sz val="14"/>
        <color theme="1"/>
        <rFont val="Arial"/>
        <family val="2"/>
      </rPr>
      <t>PILAR 4.</t>
    </r>
    <r>
      <rPr>
        <sz val="14"/>
        <color theme="1"/>
        <rFont val="Arial"/>
        <family val="2"/>
      </rPr>
      <t xml:space="preserve"> DESARROLLO DE PERSONAS Y EQUIPOS (Formato 2)</t>
    </r>
  </si>
  <si>
    <t>Competencias directivas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</si>
</sst>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Red]0.0"/>
    <numFmt numFmtId="166" formatCode="0.0"/>
  </numFmts>
  <fonts count="62" x14ac:knownFonts="1">
    <font>
      <sz val="11"/>
      <color theme="1"/>
      <name val="Calibri"/>
      <family val="2"/>
      <scheme val="minor"/>
    </font>
    <font>
      <sz val="11"/>
      <color theme="1"/>
      <name val="Calibri"/>
      <family val="2"/>
      <scheme val="minor"/>
    </font>
    <font>
      <b/>
      <sz val="11"/>
      <color theme="1"/>
      <name val="Calibri"/>
      <family val="2"/>
      <scheme val="minor"/>
    </font>
    <font>
      <b/>
      <sz val="14"/>
      <color rgb="FF002060"/>
      <name val="Times New Roman"/>
      <family val="1"/>
    </font>
    <font>
      <b/>
      <sz val="14"/>
      <color theme="0"/>
      <name val="Times New Roman"/>
      <family val="1"/>
    </font>
    <font>
      <b/>
      <sz val="16"/>
      <color theme="1"/>
      <name val="Calibri"/>
      <family val="2"/>
      <scheme val="minor"/>
    </font>
    <font>
      <b/>
      <sz val="20"/>
      <color theme="0"/>
      <name val="Arial"/>
      <family val="2"/>
    </font>
    <font>
      <sz val="14"/>
      <color theme="1"/>
      <name val="Arial"/>
      <family val="2"/>
    </font>
    <font>
      <sz val="11"/>
      <color theme="1"/>
      <name val="Arial"/>
      <family val="2"/>
    </font>
    <font>
      <sz val="26"/>
      <color theme="1"/>
      <name val="Arial"/>
      <family val="2"/>
    </font>
    <font>
      <sz val="16"/>
      <color theme="1"/>
      <name val="Arial"/>
      <family val="2"/>
    </font>
    <font>
      <sz val="11"/>
      <color theme="1"/>
      <name val="Times New Roman"/>
      <family val="1"/>
    </font>
    <font>
      <b/>
      <sz val="18"/>
      <color theme="0"/>
      <name val="Arial"/>
      <family val="2"/>
    </font>
    <font>
      <b/>
      <sz val="18"/>
      <color theme="1"/>
      <name val="Arial"/>
      <family val="2"/>
    </font>
    <font>
      <b/>
      <sz val="16"/>
      <color theme="1"/>
      <name val="Arial"/>
      <family val="2"/>
    </font>
    <font>
      <sz val="16"/>
      <name val="Arial"/>
      <family val="2"/>
    </font>
    <font>
      <b/>
      <sz val="14"/>
      <color theme="1"/>
      <name val="Arial"/>
      <family val="2"/>
    </font>
    <font>
      <b/>
      <sz val="36"/>
      <color rgb="FF002060"/>
      <name val="Times New Roman"/>
      <family val="1"/>
    </font>
    <font>
      <b/>
      <sz val="11"/>
      <color theme="1"/>
      <name val="Arial"/>
      <family val="2"/>
    </font>
    <font>
      <sz val="12"/>
      <color indexed="81"/>
      <name val="Tahoma"/>
      <family val="2"/>
    </font>
    <font>
      <sz val="18"/>
      <color indexed="81"/>
      <name val="Tahoma"/>
      <family val="2"/>
    </font>
    <font>
      <b/>
      <sz val="28"/>
      <color rgb="FF002060"/>
      <name val="Arial"/>
      <family val="2"/>
    </font>
    <font>
      <b/>
      <sz val="16"/>
      <color rgb="FF002060"/>
      <name val="Arial"/>
      <family val="2"/>
    </font>
    <font>
      <sz val="9"/>
      <color indexed="81"/>
      <name val="Tahoma"/>
      <family val="2"/>
    </font>
    <font>
      <b/>
      <sz val="20"/>
      <color theme="8" tint="-0.499984740745262"/>
      <name val="Arial"/>
      <family val="2"/>
    </font>
    <font>
      <b/>
      <sz val="22"/>
      <color theme="8" tint="-0.499984740745262"/>
      <name val="Arial"/>
      <family val="2"/>
    </font>
    <font>
      <b/>
      <sz val="22"/>
      <color theme="8" tint="-0.499984740745262"/>
      <name val="Calibri"/>
      <family val="2"/>
      <scheme val="minor"/>
    </font>
    <font>
      <sz val="14"/>
      <color theme="8" tint="-0.499984740745262"/>
      <name val="Arial"/>
      <family val="2"/>
    </font>
    <font>
      <b/>
      <sz val="14"/>
      <color theme="8" tint="-0.499984740745262"/>
      <name val="Arial"/>
      <family val="2"/>
    </font>
    <font>
      <sz val="14"/>
      <color theme="8" tint="-0.499984740745262"/>
      <name val="Times New Roman"/>
      <family val="1"/>
    </font>
    <font>
      <sz val="11"/>
      <color theme="8" tint="-0.499984740745262"/>
      <name val="Arial"/>
      <family val="2"/>
    </font>
    <font>
      <sz val="12"/>
      <color theme="8" tint="-0.499984740745262"/>
      <name val="Arial"/>
      <family val="2"/>
    </font>
    <font>
      <b/>
      <sz val="16"/>
      <color theme="0"/>
      <name val="Arial"/>
      <family val="2"/>
    </font>
    <font>
      <sz val="11"/>
      <color rgb="FF002060"/>
      <name val="Arial"/>
      <family val="2"/>
    </font>
    <font>
      <b/>
      <sz val="18"/>
      <color rgb="FF002060"/>
      <name val="Arial"/>
      <family val="2"/>
    </font>
    <font>
      <b/>
      <sz val="20"/>
      <color rgb="FF002060"/>
      <name val="Arial"/>
      <family val="2"/>
    </font>
    <font>
      <sz val="16"/>
      <color rgb="FF002060"/>
      <name val="Arial"/>
      <family val="2"/>
    </font>
    <font>
      <sz val="11"/>
      <color rgb="FF002060"/>
      <name val="Times New Roman"/>
      <family val="1"/>
    </font>
    <font>
      <b/>
      <sz val="12"/>
      <color theme="8" tint="-0.499984740745262"/>
      <name val="Arial"/>
      <family val="2"/>
    </font>
    <font>
      <sz val="9"/>
      <color theme="1"/>
      <name val="Arial"/>
      <family val="2"/>
    </font>
    <font>
      <b/>
      <sz val="11"/>
      <color theme="8" tint="-0.499984740745262"/>
      <name val="Arial"/>
      <family val="2"/>
    </font>
    <font>
      <b/>
      <sz val="14"/>
      <color theme="0"/>
      <name val="Arial"/>
      <family val="2"/>
    </font>
    <font>
      <b/>
      <sz val="10"/>
      <color theme="8" tint="-0.499984740745262"/>
      <name val="Arial"/>
      <family val="2"/>
    </font>
    <font>
      <b/>
      <sz val="10"/>
      <color theme="0"/>
      <name val="Arial"/>
      <family val="2"/>
    </font>
    <font>
      <sz val="10"/>
      <color theme="0"/>
      <name val="Arial"/>
      <family val="2"/>
    </font>
    <font>
      <b/>
      <sz val="9"/>
      <color indexed="81"/>
      <name val="Tahoma"/>
      <family val="2"/>
    </font>
    <font>
      <sz val="14"/>
      <name val="Arial"/>
      <family val="2"/>
    </font>
    <font>
      <sz val="12"/>
      <color theme="1"/>
      <name val="Arial"/>
      <family val="2"/>
    </font>
    <font>
      <sz val="12"/>
      <color theme="8" tint="-0.499984740745262"/>
      <name val="Times New Roman"/>
      <family val="1"/>
    </font>
    <font>
      <sz val="12"/>
      <color theme="1"/>
      <name val="Calibri"/>
      <family val="2"/>
      <scheme val="minor"/>
    </font>
    <font>
      <sz val="12"/>
      <color theme="1"/>
      <name val="Times New Roman"/>
      <family val="1"/>
    </font>
    <font>
      <sz val="12"/>
      <color rgb="FF000000"/>
      <name val="Calibri"/>
      <family val="2"/>
      <scheme val="minor"/>
    </font>
    <font>
      <b/>
      <sz val="24"/>
      <color rgb="FF000000"/>
      <name val="Arial"/>
      <family val="2"/>
    </font>
    <font>
      <b/>
      <sz val="24"/>
      <color theme="1"/>
      <name val="Arial"/>
      <family val="2"/>
    </font>
    <font>
      <b/>
      <sz val="12"/>
      <color theme="1"/>
      <name val="Arial"/>
      <family val="2"/>
    </font>
    <font>
      <sz val="12"/>
      <color rgb="FF000000"/>
      <name val="Arial"/>
      <family val="2"/>
    </font>
    <font>
      <b/>
      <sz val="12"/>
      <color rgb="FF000000"/>
      <name val="Arial"/>
      <family val="2"/>
    </font>
    <font>
      <i/>
      <sz val="12"/>
      <color rgb="FF000000"/>
      <name val="Arial"/>
      <family val="2"/>
    </font>
    <font>
      <sz val="11"/>
      <color theme="1"/>
      <name val="Arial Narrow"/>
      <family val="2"/>
    </font>
    <font>
      <sz val="11"/>
      <color rgb="FF000000"/>
      <name val="Arial"/>
      <family val="2"/>
    </font>
    <font>
      <b/>
      <sz val="14"/>
      <color rgb="FF002060"/>
      <name val="Arial"/>
      <family val="2"/>
    </font>
    <font>
      <b/>
      <sz val="11"/>
      <color rgb="FF002060"/>
      <name val="Arial"/>
      <family val="2"/>
    </font>
  </fonts>
  <fills count="2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6666FF"/>
        <bgColor indexed="64"/>
      </patternFill>
    </fill>
    <fill>
      <patternFill patternType="solid">
        <fgColor rgb="FF00B0F0"/>
        <bgColor indexed="64"/>
      </patternFill>
    </fill>
    <fill>
      <patternFill patternType="solid">
        <fgColor rgb="FFFF0000"/>
        <bgColor indexed="64"/>
      </patternFill>
    </fill>
    <fill>
      <patternFill patternType="solid">
        <fgColor rgb="FF002060"/>
        <bgColor indexed="64"/>
      </patternFill>
    </fill>
    <fill>
      <patternFill patternType="solid">
        <fgColor theme="8" tint="-0.499984740745262"/>
        <bgColor indexed="64"/>
      </patternFill>
    </fill>
    <fill>
      <patternFill patternType="solid">
        <fgColor theme="0"/>
        <bgColor indexed="64"/>
      </patternFill>
    </fill>
    <fill>
      <patternFill patternType="solid">
        <fgColor rgb="FF3067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5E5E5"/>
        <bgColor indexed="64"/>
      </patternFill>
    </fill>
    <fill>
      <patternFill patternType="solid">
        <fgColor rgb="FFEAEFFA"/>
        <bgColor indexed="64"/>
      </patternFill>
    </fill>
    <fill>
      <patternFill patternType="solid">
        <fgColor theme="0"/>
        <bgColor rgb="FF000000"/>
      </patternFill>
    </fill>
    <fill>
      <patternFill patternType="solid">
        <fgColor rgb="FFFFFFFF"/>
        <bgColor rgb="FF000000"/>
      </patternFill>
    </fill>
    <fill>
      <patternFill patternType="solid">
        <fgColor rgb="FF3772FF"/>
        <bgColor indexed="64"/>
      </patternFill>
    </fill>
    <fill>
      <patternFill patternType="solid">
        <fgColor theme="4" tint="-0.499984740745262"/>
        <bgColor indexed="64"/>
      </patternFill>
    </fill>
    <fill>
      <patternFill patternType="solid">
        <fgColor theme="4" tint="0.59999389629810485"/>
        <bgColor indexed="64"/>
      </patternFill>
    </fill>
  </fills>
  <borders count="134">
    <border>
      <left/>
      <right/>
      <top/>
      <bottom/>
      <diagonal/>
    </border>
    <border>
      <left style="medium">
        <color rgb="FF002060"/>
      </left>
      <right style="medium">
        <color rgb="FF002060"/>
      </right>
      <top style="medium">
        <color rgb="FF002060"/>
      </top>
      <bottom/>
      <diagonal/>
    </border>
    <border>
      <left style="medium">
        <color rgb="FF002060"/>
      </left>
      <right style="medium">
        <color rgb="FF002060"/>
      </right>
      <top style="medium">
        <color rgb="FF002060"/>
      </top>
      <bottom style="medium">
        <color rgb="FF002060"/>
      </bottom>
      <diagonal/>
    </border>
    <border>
      <left/>
      <right style="medium">
        <color rgb="FF002060"/>
      </right>
      <top style="medium">
        <color rgb="FF002060"/>
      </top>
      <bottom/>
      <diagonal/>
    </border>
    <border>
      <left/>
      <right style="medium">
        <color rgb="FF002060"/>
      </right>
      <top style="medium">
        <color rgb="FF002060"/>
      </top>
      <bottom style="medium">
        <color rgb="FF002060"/>
      </bottom>
      <diagonal/>
    </border>
    <border>
      <left style="medium">
        <color rgb="FF002060"/>
      </left>
      <right/>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medium">
        <color indexed="64"/>
      </left>
      <right/>
      <top style="medium">
        <color indexed="64"/>
      </top>
      <bottom/>
      <diagonal/>
    </border>
    <border>
      <left style="medium">
        <color rgb="FF002060"/>
      </left>
      <right style="medium">
        <color indexed="64"/>
      </right>
      <top style="medium">
        <color indexed="64"/>
      </top>
      <bottom/>
      <diagonal/>
    </border>
    <border>
      <left style="medium">
        <color indexed="64"/>
      </left>
      <right/>
      <top/>
      <bottom/>
      <diagonal/>
    </border>
    <border>
      <left style="medium">
        <color rgb="FF002060"/>
      </left>
      <right style="medium">
        <color indexed="64"/>
      </right>
      <top/>
      <bottom/>
      <diagonal/>
    </border>
    <border>
      <left style="medium">
        <color indexed="64"/>
      </left>
      <right/>
      <top/>
      <bottom style="medium">
        <color indexed="64"/>
      </bottom>
      <diagonal/>
    </border>
    <border>
      <left style="medium">
        <color rgb="FF002060"/>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style="thin">
        <color rgb="FF002060"/>
      </left>
      <right style="thin">
        <color rgb="FF002060"/>
      </right>
      <top style="thin">
        <color rgb="FF002060"/>
      </top>
      <bottom style="thin">
        <color rgb="FF002060"/>
      </bottom>
      <diagonal/>
    </border>
    <border>
      <left style="medium">
        <color rgb="FF002060"/>
      </left>
      <right/>
      <top style="medium">
        <color rgb="FF002060"/>
      </top>
      <bottom/>
      <diagonal/>
    </border>
    <border>
      <left/>
      <right/>
      <top style="medium">
        <color rgb="FF002060"/>
      </top>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top style="medium">
        <color rgb="FF002060"/>
      </top>
      <bottom style="thin">
        <color rgb="FF002060"/>
      </bottom>
      <diagonal/>
    </border>
    <border>
      <left style="medium">
        <color rgb="FF002060"/>
      </left>
      <right/>
      <top style="thin">
        <color rgb="FF002060"/>
      </top>
      <bottom style="medium">
        <color rgb="FF002060"/>
      </bottom>
      <diagonal/>
    </border>
    <border>
      <left/>
      <right style="thin">
        <color rgb="FF002060"/>
      </right>
      <top style="medium">
        <color rgb="FF002060"/>
      </top>
      <bottom style="thin">
        <color rgb="FF002060"/>
      </bottom>
      <diagonal/>
    </border>
    <border>
      <left/>
      <right style="thin">
        <color rgb="FF002060"/>
      </right>
      <top style="thin">
        <color rgb="FF002060"/>
      </top>
      <bottom style="medium">
        <color rgb="FF002060"/>
      </bottom>
      <diagonal/>
    </border>
    <border>
      <left style="medium">
        <color rgb="FF002060"/>
      </left>
      <right style="medium">
        <color rgb="FF002060"/>
      </right>
      <top style="medium">
        <color rgb="FF002060"/>
      </top>
      <bottom style="thin">
        <color rgb="FF002060"/>
      </bottom>
      <diagonal/>
    </border>
    <border>
      <left style="medium">
        <color rgb="FF002060"/>
      </left>
      <right style="medium">
        <color rgb="FF002060"/>
      </right>
      <top style="thin">
        <color rgb="FF002060"/>
      </top>
      <bottom style="medium">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right style="medium">
        <color rgb="FF002060"/>
      </right>
      <top/>
      <bottom style="medium">
        <color rgb="FF002060"/>
      </bottom>
      <diagonal/>
    </border>
    <border>
      <left style="medium">
        <color indexed="64"/>
      </left>
      <right/>
      <top style="medium">
        <color rgb="FF002060"/>
      </top>
      <bottom style="medium">
        <color rgb="FF002060"/>
      </bottom>
      <diagonal/>
    </border>
    <border>
      <left style="thin">
        <color auto="1"/>
      </left>
      <right style="medium">
        <color auto="1"/>
      </right>
      <top style="medium">
        <color rgb="FF002060"/>
      </top>
      <bottom style="medium">
        <color rgb="FF002060"/>
      </bottom>
      <diagonal/>
    </border>
    <border>
      <left style="medium">
        <color auto="1"/>
      </left>
      <right style="medium">
        <color auto="1"/>
      </right>
      <top style="medium">
        <color rgb="FF002060"/>
      </top>
      <bottom style="medium">
        <color rgb="FF002060"/>
      </bottom>
      <diagonal/>
    </border>
    <border>
      <left style="medium">
        <color auto="1"/>
      </left>
      <right style="medium">
        <color rgb="FF002060"/>
      </right>
      <top style="medium">
        <color rgb="FF002060"/>
      </top>
      <bottom style="medium">
        <color rgb="FF002060"/>
      </bottom>
      <diagonal/>
    </border>
    <border>
      <left style="medium">
        <color rgb="FF002060"/>
      </left>
      <right style="thin">
        <color auto="1"/>
      </right>
      <top/>
      <bottom style="thin">
        <color auto="1"/>
      </bottom>
      <diagonal/>
    </border>
    <border>
      <left style="thin">
        <color auto="1"/>
      </left>
      <right style="medium">
        <color rgb="FF002060"/>
      </right>
      <top style="thin">
        <color auto="1"/>
      </top>
      <bottom style="thin">
        <color auto="1"/>
      </bottom>
      <diagonal/>
    </border>
    <border>
      <left style="thin">
        <color auto="1"/>
      </left>
      <right style="medium">
        <color rgb="FF002060"/>
      </right>
      <top/>
      <bottom style="thin">
        <color auto="1"/>
      </bottom>
      <diagonal/>
    </border>
    <border>
      <left style="medium">
        <color rgb="FF002060"/>
      </left>
      <right style="thin">
        <color auto="1"/>
      </right>
      <top style="thin">
        <color auto="1"/>
      </top>
      <bottom style="thin">
        <color auto="1"/>
      </bottom>
      <diagonal/>
    </border>
    <border>
      <left style="medium">
        <color rgb="FF002060"/>
      </left>
      <right style="thin">
        <color auto="1"/>
      </right>
      <top style="thin">
        <color auto="1"/>
      </top>
      <bottom style="medium">
        <color rgb="FF002060"/>
      </bottom>
      <diagonal/>
    </border>
    <border>
      <left style="thin">
        <color auto="1"/>
      </left>
      <right style="medium">
        <color rgb="FF002060"/>
      </right>
      <top style="thin">
        <color auto="1"/>
      </top>
      <bottom style="medium">
        <color rgb="FF002060"/>
      </bottom>
      <diagonal/>
    </border>
    <border>
      <left style="thin">
        <color auto="1"/>
      </left>
      <right style="medium">
        <color auto="1"/>
      </right>
      <top/>
      <bottom style="medium">
        <color auto="1"/>
      </bottom>
      <diagonal/>
    </border>
    <border>
      <left style="medium">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right style="thin">
        <color theme="0"/>
      </right>
      <top/>
      <bottom/>
      <diagonal/>
    </border>
    <border>
      <left style="thin">
        <color theme="0"/>
      </left>
      <right style="thin">
        <color theme="0"/>
      </right>
      <top style="medium">
        <color rgb="FF002060"/>
      </top>
      <bottom/>
      <diagonal/>
    </border>
    <border>
      <left style="thin">
        <color theme="0"/>
      </left>
      <right style="thin">
        <color theme="0"/>
      </right>
      <top/>
      <bottom/>
      <diagonal/>
    </border>
    <border>
      <left/>
      <right/>
      <top/>
      <bottom style="medium">
        <color rgb="FF002060"/>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style="medium">
        <color rgb="FF002060"/>
      </bottom>
      <diagonal/>
    </border>
    <border>
      <left/>
      <right style="medium">
        <color rgb="FF002060"/>
      </right>
      <top/>
      <bottom style="medium">
        <color auto="1"/>
      </bottom>
      <diagonal/>
    </border>
    <border>
      <left style="medium">
        <color rgb="FF002060"/>
      </left>
      <right style="thin">
        <color theme="0"/>
      </right>
      <top style="medium">
        <color rgb="FF002060"/>
      </top>
      <bottom/>
      <diagonal/>
    </border>
    <border>
      <left style="thin">
        <color theme="0"/>
      </left>
      <right style="medium">
        <color rgb="FF002060"/>
      </right>
      <top/>
      <bottom/>
      <diagonal/>
    </border>
    <border>
      <left/>
      <right style="medium">
        <color rgb="FF002060"/>
      </right>
      <top/>
      <bottom/>
      <diagonal/>
    </border>
    <border>
      <left style="medium">
        <color rgb="FF002060"/>
      </left>
      <right/>
      <top/>
      <bottom style="medium">
        <color rgb="FF002060"/>
      </bottom>
      <diagonal/>
    </border>
    <border>
      <left style="medium">
        <color rgb="FF002060"/>
      </left>
      <right style="thin">
        <color rgb="FF002060"/>
      </right>
      <top/>
      <bottom/>
      <diagonal/>
    </border>
    <border>
      <left style="medium">
        <color rgb="FF002060"/>
      </left>
      <right style="medium">
        <color rgb="FF002060"/>
      </right>
      <top/>
      <bottom/>
      <diagonal/>
    </border>
    <border>
      <left style="thin">
        <color rgb="FF002060"/>
      </left>
      <right style="thin">
        <color rgb="FF002060"/>
      </right>
      <top style="thin">
        <color rgb="FF002060"/>
      </top>
      <bottom/>
      <diagonal/>
    </border>
    <border>
      <left style="thin">
        <color rgb="FF002060"/>
      </left>
      <right style="medium">
        <color rgb="FF002060"/>
      </right>
      <top style="thin">
        <color rgb="FF002060"/>
      </top>
      <bottom/>
      <diagonal/>
    </border>
    <border>
      <left/>
      <right style="thin">
        <color rgb="FF002060"/>
      </right>
      <top style="thin">
        <color rgb="FF002060"/>
      </top>
      <bottom style="thin">
        <color rgb="FF002060"/>
      </bottom>
      <diagonal/>
    </border>
    <border>
      <left/>
      <right style="thin">
        <color rgb="FF002060"/>
      </right>
      <top style="thin">
        <color rgb="FF002060"/>
      </top>
      <bottom/>
      <diagonal/>
    </border>
    <border>
      <left style="thin">
        <color rgb="FF002060"/>
      </left>
      <right style="thin">
        <color rgb="FF002060"/>
      </right>
      <top/>
      <bottom/>
      <diagonal/>
    </border>
    <border>
      <left style="thin">
        <color rgb="FF002060"/>
      </left>
      <right style="medium">
        <color rgb="FF002060"/>
      </right>
      <top/>
      <bottom/>
      <diagonal/>
    </border>
    <border>
      <left style="medium">
        <color rgb="FF002060"/>
      </left>
      <right style="thin">
        <color rgb="FF002060"/>
      </right>
      <top style="medium">
        <color rgb="FF002060"/>
      </top>
      <bottom/>
      <diagonal/>
    </border>
    <border>
      <left style="thin">
        <color rgb="FF002060"/>
      </left>
      <right style="thin">
        <color rgb="FF002060"/>
      </right>
      <top style="medium">
        <color rgb="FF002060"/>
      </top>
      <bottom/>
      <diagonal/>
    </border>
    <border>
      <left style="thin">
        <color auto="1"/>
      </left>
      <right/>
      <top style="thin">
        <color auto="1"/>
      </top>
      <bottom style="thin">
        <color auto="1"/>
      </bottom>
      <diagonal/>
    </border>
    <border>
      <left style="thin">
        <color rgb="FF002060"/>
      </left>
      <right style="medium">
        <color rgb="FF002060"/>
      </right>
      <top style="medium">
        <color rgb="FF002060"/>
      </top>
      <bottom/>
      <diagonal/>
    </border>
    <border>
      <left/>
      <right/>
      <top style="thin">
        <color auto="1"/>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rgb="FF002060"/>
      </top>
      <bottom/>
      <diagonal/>
    </border>
    <border>
      <left style="medium">
        <color indexed="64"/>
      </left>
      <right style="medium">
        <color indexed="64"/>
      </right>
      <top/>
      <bottom/>
      <diagonal/>
    </border>
    <border>
      <left style="medium">
        <color indexed="64"/>
      </left>
      <right style="medium">
        <color indexed="64"/>
      </right>
      <top/>
      <bottom style="medium">
        <color rgb="FF002060"/>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rgb="FF6666FF"/>
      </left>
      <right style="medium">
        <color rgb="FF6666FF"/>
      </right>
      <top style="medium">
        <color rgb="FF6666FF"/>
      </top>
      <bottom style="medium">
        <color rgb="FF6666FF"/>
      </bottom>
      <diagonal/>
    </border>
    <border>
      <left style="medium">
        <color rgb="FF6666FF"/>
      </left>
      <right/>
      <top/>
      <bottom/>
      <diagonal/>
    </border>
    <border>
      <left/>
      <right style="medium">
        <color rgb="FF6666FF"/>
      </right>
      <top/>
      <bottom/>
      <diagonal/>
    </border>
    <border>
      <left style="medium">
        <color rgb="FF6666FF"/>
      </left>
      <right/>
      <top/>
      <bottom style="medium">
        <color rgb="FF6666FF"/>
      </bottom>
      <diagonal/>
    </border>
    <border>
      <left/>
      <right/>
      <top/>
      <bottom style="medium">
        <color rgb="FF6666FF"/>
      </bottom>
      <diagonal/>
    </border>
    <border>
      <left/>
      <right style="medium">
        <color rgb="FF6666FF"/>
      </right>
      <top/>
      <bottom style="medium">
        <color rgb="FF6666FF"/>
      </bottom>
      <diagonal/>
    </border>
    <border>
      <left style="medium">
        <color rgb="FF6666FF"/>
      </left>
      <right/>
      <top style="medium">
        <color rgb="FF6666FF"/>
      </top>
      <bottom style="medium">
        <color rgb="FF6666FF"/>
      </bottom>
      <diagonal/>
    </border>
    <border>
      <left/>
      <right/>
      <top style="medium">
        <color rgb="FF6666FF"/>
      </top>
      <bottom style="medium">
        <color rgb="FF6666FF"/>
      </bottom>
      <diagonal/>
    </border>
    <border>
      <left/>
      <right style="medium">
        <color rgb="FF6666FF"/>
      </right>
      <top style="medium">
        <color rgb="FF6666FF"/>
      </top>
      <bottom style="medium">
        <color rgb="FF6666FF"/>
      </bottom>
      <diagonal/>
    </border>
    <border>
      <left style="medium">
        <color rgb="FF6666FF"/>
      </left>
      <right style="thin">
        <color rgb="FF002060"/>
      </right>
      <top style="medium">
        <color rgb="FF6666FF"/>
      </top>
      <bottom style="thin">
        <color rgb="FF002060"/>
      </bottom>
      <diagonal/>
    </border>
    <border>
      <left style="thin">
        <color rgb="FF002060"/>
      </left>
      <right style="thin">
        <color rgb="FF002060"/>
      </right>
      <top style="medium">
        <color rgb="FF6666FF"/>
      </top>
      <bottom style="thin">
        <color rgb="FF002060"/>
      </bottom>
      <diagonal/>
    </border>
    <border>
      <left style="thin">
        <color rgb="FF002060"/>
      </left>
      <right style="medium">
        <color rgb="FF6666FF"/>
      </right>
      <top style="medium">
        <color rgb="FF6666FF"/>
      </top>
      <bottom style="thin">
        <color rgb="FF002060"/>
      </bottom>
      <diagonal/>
    </border>
    <border>
      <left style="medium">
        <color rgb="FF6666FF"/>
      </left>
      <right style="thin">
        <color rgb="FF002060"/>
      </right>
      <top style="thin">
        <color rgb="FF002060"/>
      </top>
      <bottom style="thin">
        <color rgb="FF002060"/>
      </bottom>
      <diagonal/>
    </border>
    <border>
      <left style="thin">
        <color rgb="FF002060"/>
      </left>
      <right style="medium">
        <color rgb="FF6666FF"/>
      </right>
      <top style="thin">
        <color rgb="FF002060"/>
      </top>
      <bottom style="thin">
        <color rgb="FF002060"/>
      </bottom>
      <diagonal/>
    </border>
    <border>
      <left style="medium">
        <color rgb="FF6666FF"/>
      </left>
      <right style="thin">
        <color rgb="FF002060"/>
      </right>
      <top style="thin">
        <color rgb="FF002060"/>
      </top>
      <bottom style="medium">
        <color rgb="FF6666FF"/>
      </bottom>
      <diagonal/>
    </border>
    <border>
      <left style="thin">
        <color rgb="FF002060"/>
      </left>
      <right style="thin">
        <color rgb="FF002060"/>
      </right>
      <top style="thin">
        <color rgb="FF002060"/>
      </top>
      <bottom style="medium">
        <color rgb="FF6666FF"/>
      </bottom>
      <diagonal/>
    </border>
    <border>
      <left style="thin">
        <color rgb="FF002060"/>
      </left>
      <right style="medium">
        <color rgb="FF6666FF"/>
      </right>
      <top style="thin">
        <color rgb="FF002060"/>
      </top>
      <bottom style="medium">
        <color rgb="FF6666FF"/>
      </bottom>
      <diagonal/>
    </border>
    <border>
      <left style="medium">
        <color rgb="FF002060"/>
      </left>
      <right style="medium">
        <color rgb="FF002060"/>
      </right>
      <top style="medium">
        <color rgb="FF6666FF"/>
      </top>
      <bottom style="medium">
        <color rgb="FF002060"/>
      </bottom>
      <diagonal/>
    </border>
    <border>
      <left style="medium">
        <color rgb="FF002060"/>
      </left>
      <right style="medium">
        <color rgb="FF6666FF"/>
      </right>
      <top style="medium">
        <color rgb="FF6666FF"/>
      </top>
      <bottom style="thin">
        <color rgb="FF002060"/>
      </bottom>
      <diagonal/>
    </border>
    <border>
      <left style="medium">
        <color rgb="FF002060"/>
      </left>
      <right style="medium">
        <color rgb="FF6666FF"/>
      </right>
      <top style="thin">
        <color rgb="FF002060"/>
      </top>
      <bottom style="thin">
        <color rgb="FF002060"/>
      </bottom>
      <diagonal/>
    </border>
    <border>
      <left style="medium">
        <color rgb="FF002060"/>
      </left>
      <right style="medium">
        <color rgb="FF002060"/>
      </right>
      <top style="medium">
        <color rgb="FF002060"/>
      </top>
      <bottom style="medium">
        <color rgb="FF6666FF"/>
      </bottom>
      <diagonal/>
    </border>
    <border>
      <left style="medium">
        <color rgb="FF002060"/>
      </left>
      <right style="medium">
        <color rgb="FF6666FF"/>
      </right>
      <top style="thin">
        <color rgb="FF002060"/>
      </top>
      <bottom style="medium">
        <color rgb="FF6666FF"/>
      </bottom>
      <diagonal/>
    </border>
    <border>
      <left style="medium">
        <color rgb="FF6666FF"/>
      </left>
      <right style="medium">
        <color rgb="FF002060"/>
      </right>
      <top style="medium">
        <color rgb="FF6666FF"/>
      </top>
      <bottom/>
      <diagonal/>
    </border>
    <border>
      <left style="medium">
        <color rgb="FF002060"/>
      </left>
      <right style="medium">
        <color rgb="FF002060"/>
      </right>
      <top style="medium">
        <color rgb="FF6666FF"/>
      </top>
      <bottom/>
      <diagonal/>
    </border>
    <border>
      <left style="medium">
        <color rgb="FF6666FF"/>
      </left>
      <right style="medium">
        <color rgb="FF002060"/>
      </right>
      <top/>
      <bottom/>
      <diagonal/>
    </border>
    <border>
      <left style="medium">
        <color rgb="FF002060"/>
      </left>
      <right style="medium">
        <color rgb="FF002060"/>
      </right>
      <top/>
      <bottom style="medium">
        <color rgb="FF6666FF"/>
      </bottom>
      <diagonal/>
    </border>
    <border>
      <left/>
      <right/>
      <top style="medium">
        <color rgb="FF6666FF"/>
      </top>
      <bottom/>
      <diagonal/>
    </border>
    <border>
      <left style="medium">
        <color rgb="FF002060"/>
      </left>
      <right/>
      <top style="medium">
        <color rgb="FF6666FF"/>
      </top>
      <bottom style="medium">
        <color rgb="FF6666FF"/>
      </bottom>
      <diagonal/>
    </border>
    <border>
      <left/>
      <right style="medium">
        <color rgb="FF002060"/>
      </right>
      <top style="medium">
        <color rgb="FF6666FF"/>
      </top>
      <bottom style="medium">
        <color rgb="FF6666FF"/>
      </bottom>
      <diagonal/>
    </border>
  </borders>
  <cellStyleXfs count="2">
    <xf numFmtId="0" fontId="0" fillId="0" borderId="0"/>
    <xf numFmtId="9" fontId="1" fillId="0" borderId="0" applyFont="0" applyFill="0" applyBorder="0" applyAlignment="0" applyProtection="0"/>
  </cellStyleXfs>
  <cellXfs count="440">
    <xf numFmtId="0" fontId="0" fillId="0" borderId="0" xfId="0"/>
    <xf numFmtId="0" fontId="3" fillId="2" borderId="1" xfId="0" applyFont="1" applyFill="1" applyBorder="1" applyAlignment="1">
      <alignment horizontal="center" vertical="center" wrapText="1" readingOrder="1"/>
    </xf>
    <xf numFmtId="9" fontId="3" fillId="3" borderId="2" xfId="0" applyNumberFormat="1"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4" fillId="5" borderId="1" xfId="0" applyFont="1" applyFill="1" applyBorder="1" applyAlignment="1">
      <alignment horizontal="center" vertical="center" wrapText="1" readingOrder="1"/>
    </xf>
    <xf numFmtId="0" fontId="4" fillId="6" borderId="1" xfId="0" applyFont="1" applyFill="1" applyBorder="1" applyAlignment="1">
      <alignment horizontal="center" vertical="center" readingOrder="1"/>
    </xf>
    <xf numFmtId="0" fontId="4" fillId="7" borderId="3" xfId="0" applyFont="1" applyFill="1" applyBorder="1" applyAlignment="1">
      <alignment horizontal="center" vertical="center" wrapText="1" readingOrder="1"/>
    </xf>
    <xf numFmtId="9" fontId="3" fillId="3" borderId="6" xfId="0" applyNumberFormat="1" applyFont="1" applyFill="1" applyBorder="1" applyAlignment="1">
      <alignment horizontal="center" vertical="center" wrapText="1" readingOrder="1"/>
    </xf>
    <xf numFmtId="9" fontId="3" fillId="3" borderId="6" xfId="0" applyNumberFormat="1" applyFont="1" applyFill="1" applyBorder="1" applyAlignment="1">
      <alignment horizontal="center" vertical="center" readingOrder="1"/>
    </xf>
    <xf numFmtId="9" fontId="3" fillId="3" borderId="7" xfId="0" applyNumberFormat="1" applyFont="1" applyFill="1" applyBorder="1" applyAlignment="1">
      <alignment horizontal="center" vertical="center" readingOrder="1"/>
    </xf>
    <xf numFmtId="0" fontId="6" fillId="9" borderId="0" xfId="0" applyFont="1" applyFill="1" applyAlignment="1" applyProtection="1">
      <alignment vertical="center"/>
      <protection locked="0"/>
    </xf>
    <xf numFmtId="0" fontId="7" fillId="9" borderId="0" xfId="0" applyFont="1" applyFill="1" applyProtection="1">
      <protection locked="0"/>
    </xf>
    <xf numFmtId="0" fontId="8" fillId="9" borderId="0" xfId="0" applyFont="1" applyFill="1" applyProtection="1">
      <protection locked="0"/>
    </xf>
    <xf numFmtId="0" fontId="9" fillId="9" borderId="0" xfId="0" applyFont="1" applyFill="1" applyAlignment="1" applyProtection="1">
      <alignment horizontal="center"/>
      <protection locked="0"/>
    </xf>
    <xf numFmtId="2" fontId="8" fillId="9" borderId="0" xfId="0" applyNumberFormat="1" applyFont="1" applyFill="1" applyProtection="1">
      <protection locked="0"/>
    </xf>
    <xf numFmtId="0" fontId="11" fillId="9" borderId="0" xfId="0" applyFont="1" applyFill="1" applyProtection="1">
      <protection locked="0"/>
    </xf>
    <xf numFmtId="0" fontId="8" fillId="0" borderId="0" xfId="0" applyFont="1" applyProtection="1">
      <protection locked="0"/>
    </xf>
    <xf numFmtId="0" fontId="8" fillId="0" borderId="0" xfId="0" applyFont="1" applyAlignment="1" applyProtection="1">
      <alignment horizontal="center"/>
      <protection locked="0"/>
    </xf>
    <xf numFmtId="2" fontId="8" fillId="0" borderId="0" xfId="0" applyNumberFormat="1" applyFont="1" applyProtection="1">
      <protection locked="0"/>
    </xf>
    <xf numFmtId="0" fontId="11" fillId="0" borderId="0" xfId="0" applyFont="1" applyProtection="1">
      <protection locked="0"/>
    </xf>
    <xf numFmtId="0" fontId="10" fillId="0" borderId="17" xfId="0" applyFont="1" applyBorder="1" applyProtection="1">
      <protection locked="0"/>
    </xf>
    <xf numFmtId="0" fontId="16" fillId="9" borderId="0" xfId="0" applyFont="1" applyFill="1" applyAlignment="1" applyProtection="1">
      <alignment vertical="center"/>
      <protection locked="0"/>
    </xf>
    <xf numFmtId="2" fontId="11" fillId="9" borderId="0" xfId="0" applyNumberFormat="1" applyFont="1" applyFill="1" applyProtection="1">
      <protection locked="0"/>
    </xf>
    <xf numFmtId="2" fontId="11" fillId="0" borderId="0" xfId="0" applyNumberFormat="1" applyFont="1" applyProtection="1">
      <protection locked="0"/>
    </xf>
    <xf numFmtId="0" fontId="16" fillId="9" borderId="0" xfId="0" applyFont="1" applyFill="1" applyBorder="1" applyAlignment="1" applyProtection="1">
      <alignment vertical="center"/>
      <protection locked="0"/>
    </xf>
    <xf numFmtId="0" fontId="16" fillId="9" borderId="0" xfId="0" applyFont="1" applyFill="1" applyBorder="1" applyAlignment="1" applyProtection="1">
      <alignment vertical="center" wrapText="1"/>
      <protection locked="0"/>
    </xf>
    <xf numFmtId="0" fontId="24" fillId="9" borderId="0" xfId="0" applyFont="1" applyFill="1" applyAlignment="1" applyProtection="1">
      <alignment vertical="center"/>
      <protection locked="0"/>
    </xf>
    <xf numFmtId="0" fontId="26" fillId="0" borderId="0" xfId="0" applyFont="1" applyAlignment="1" applyProtection="1">
      <alignment wrapText="1"/>
      <protection locked="0"/>
    </xf>
    <xf numFmtId="0" fontId="26" fillId="0" borderId="0" xfId="0" applyFont="1" applyProtection="1">
      <protection locked="0"/>
    </xf>
    <xf numFmtId="0" fontId="12" fillId="10" borderId="0" xfId="0" applyFont="1" applyFill="1" applyBorder="1" applyAlignment="1">
      <alignment horizontal="center" vertical="center"/>
    </xf>
    <xf numFmtId="0" fontId="12" fillId="10" borderId="28" xfId="0" applyFont="1" applyFill="1" applyBorder="1" applyAlignment="1">
      <alignment horizontal="center" vertical="center"/>
    </xf>
    <xf numFmtId="0" fontId="25" fillId="13" borderId="34" xfId="0" applyFont="1" applyFill="1" applyBorder="1" applyAlignment="1">
      <alignment horizontal="center" vertical="center" wrapText="1"/>
    </xf>
    <xf numFmtId="0" fontId="25" fillId="13" borderId="33" xfId="0" applyFont="1" applyFill="1" applyBorder="1" applyAlignment="1">
      <alignment horizontal="center" vertical="center" wrapText="1"/>
    </xf>
    <xf numFmtId="0" fontId="25" fillId="13" borderId="35" xfId="0" applyFont="1" applyFill="1" applyBorder="1" applyAlignment="1">
      <alignment horizontal="center" vertical="center" wrapText="1"/>
    </xf>
    <xf numFmtId="0" fontId="25" fillId="13" borderId="2" xfId="0" applyFont="1" applyFill="1" applyBorder="1" applyAlignment="1">
      <alignment horizontal="center" vertical="center"/>
    </xf>
    <xf numFmtId="0" fontId="27" fillId="9" borderId="0" xfId="0" applyFont="1" applyFill="1" applyProtection="1">
      <protection locked="0"/>
    </xf>
    <xf numFmtId="0" fontId="27" fillId="0" borderId="0" xfId="0" applyFont="1" applyProtection="1">
      <protection locked="0"/>
    </xf>
    <xf numFmtId="0" fontId="29" fillId="9" borderId="0" xfId="0" applyFont="1" applyFill="1" applyProtection="1">
      <protection locked="0"/>
    </xf>
    <xf numFmtId="0" fontId="29" fillId="0" borderId="0" xfId="0" applyFont="1" applyProtection="1">
      <protection locked="0"/>
    </xf>
    <xf numFmtId="0" fontId="21" fillId="13" borderId="7" xfId="0" applyFont="1" applyFill="1" applyBorder="1" applyAlignment="1" applyProtection="1">
      <alignment vertical="center" wrapText="1"/>
      <protection locked="0"/>
    </xf>
    <xf numFmtId="0" fontId="24" fillId="12" borderId="6" xfId="0" applyFont="1" applyFill="1" applyBorder="1" applyAlignment="1" applyProtection="1">
      <alignment horizontal="center" vertical="center"/>
      <protection locked="0"/>
    </xf>
    <xf numFmtId="0" fontId="14" fillId="12" borderId="47" xfId="0" applyFont="1" applyFill="1" applyBorder="1" applyAlignment="1" applyProtection="1">
      <alignment horizontal="center" vertical="center"/>
      <protection locked="0"/>
    </xf>
    <xf numFmtId="9" fontId="14" fillId="12" borderId="7" xfId="0" applyNumberFormat="1" applyFont="1" applyFill="1" applyBorder="1" applyAlignment="1" applyProtection="1">
      <alignment vertical="center"/>
      <protection locked="0"/>
    </xf>
    <xf numFmtId="9" fontId="14" fillId="12" borderId="48" xfId="0" applyNumberFormat="1" applyFont="1" applyFill="1" applyBorder="1" applyAlignment="1">
      <alignment horizontal="center" vertical="center"/>
    </xf>
    <xf numFmtId="1" fontId="14" fillId="12" borderId="49" xfId="0" applyNumberFormat="1" applyFont="1" applyFill="1" applyBorder="1" applyAlignment="1">
      <alignment horizontal="center" vertical="center"/>
    </xf>
    <xf numFmtId="9" fontId="14" fillId="12" borderId="49" xfId="0" applyNumberFormat="1" applyFont="1" applyFill="1" applyBorder="1" applyAlignment="1">
      <alignment horizontal="center" vertical="center"/>
    </xf>
    <xf numFmtId="9" fontId="14" fillId="12" borderId="50" xfId="1" applyFont="1" applyFill="1" applyBorder="1" applyAlignment="1" applyProtection="1">
      <alignment horizontal="center" vertical="center"/>
    </xf>
    <xf numFmtId="9" fontId="14" fillId="12" borderId="17" xfId="0" applyNumberFormat="1" applyFont="1" applyFill="1" applyBorder="1" applyAlignment="1" applyProtection="1">
      <alignment vertical="center"/>
      <protection locked="0"/>
    </xf>
    <xf numFmtId="9" fontId="14" fillId="12" borderId="57" xfId="0" applyNumberFormat="1" applyFont="1" applyFill="1" applyBorder="1" applyAlignment="1">
      <alignment horizontal="center" vertical="center"/>
    </xf>
    <xf numFmtId="1" fontId="14" fillId="12" borderId="19" xfId="0" applyNumberFormat="1" applyFont="1" applyFill="1" applyBorder="1" applyAlignment="1">
      <alignment horizontal="center" vertical="center"/>
    </xf>
    <xf numFmtId="9" fontId="14" fillId="12" borderId="19" xfId="0" applyNumberFormat="1" applyFont="1" applyFill="1" applyBorder="1" applyAlignment="1">
      <alignment horizontal="center" vertical="center"/>
    </xf>
    <xf numFmtId="9" fontId="14" fillId="12" borderId="19" xfId="1" applyFont="1" applyFill="1" applyBorder="1" applyAlignment="1" applyProtection="1">
      <alignment horizontal="center" vertical="center"/>
    </xf>
    <xf numFmtId="0" fontId="14" fillId="0" borderId="27" xfId="0" applyFont="1" applyBorder="1" applyAlignment="1" applyProtection="1">
      <alignment vertical="center"/>
      <protection locked="0"/>
    </xf>
    <xf numFmtId="9" fontId="10" fillId="0" borderId="27" xfId="1" applyFont="1" applyBorder="1" applyAlignment="1" applyProtection="1">
      <alignment horizontal="center" vertical="center" wrapText="1"/>
      <protection locked="0"/>
    </xf>
    <xf numFmtId="0" fontId="14" fillId="0" borderId="31" xfId="0" applyFont="1" applyBorder="1" applyAlignment="1" applyProtection="1">
      <alignment vertical="center"/>
      <protection locked="0"/>
    </xf>
    <xf numFmtId="0" fontId="14" fillId="0" borderId="34" xfId="0" applyFont="1" applyBorder="1" applyAlignment="1" applyProtection="1">
      <alignment vertical="center"/>
      <protection locked="0"/>
    </xf>
    <xf numFmtId="9" fontId="10" fillId="0" borderId="34" xfId="1" applyFont="1" applyBorder="1" applyAlignment="1" applyProtection="1">
      <alignment horizontal="center" vertical="center" wrapText="1"/>
      <protection locked="0"/>
    </xf>
    <xf numFmtId="0" fontId="14" fillId="0" borderId="2" xfId="0" applyFont="1" applyBorder="1" applyAlignment="1" applyProtection="1">
      <alignment vertical="center"/>
      <protection locked="0"/>
    </xf>
    <xf numFmtId="9" fontId="10" fillId="0" borderId="2" xfId="1" applyFont="1" applyBorder="1" applyAlignment="1" applyProtection="1">
      <alignment horizontal="center" vertical="center" wrapText="1"/>
      <protection locked="0"/>
    </xf>
    <xf numFmtId="0" fontId="14" fillId="12" borderId="17" xfId="0" applyFont="1" applyFill="1" applyBorder="1" applyAlignment="1" applyProtection="1">
      <alignment horizontal="center" vertical="center"/>
      <protection locked="0"/>
    </xf>
    <xf numFmtId="0" fontId="14" fillId="12" borderId="2" xfId="0" applyFont="1" applyFill="1" applyBorder="1" applyAlignment="1" applyProtection="1">
      <alignment horizontal="center" vertical="center"/>
      <protection locked="0"/>
    </xf>
    <xf numFmtId="0" fontId="24" fillId="12" borderId="2" xfId="0" applyFont="1" applyFill="1" applyBorder="1" applyAlignment="1" applyProtection="1">
      <alignment horizontal="center" vertical="center"/>
      <protection locked="0"/>
    </xf>
    <xf numFmtId="0" fontId="16" fillId="13" borderId="7" xfId="0" applyFont="1" applyFill="1" applyBorder="1" applyAlignment="1" applyProtection="1">
      <alignment vertical="center"/>
      <protection locked="0"/>
    </xf>
    <xf numFmtId="0" fontId="16" fillId="13" borderId="7" xfId="0" applyFont="1" applyFill="1" applyBorder="1" applyAlignment="1" applyProtection="1">
      <alignment vertical="center" wrapText="1"/>
      <protection locked="0"/>
    </xf>
    <xf numFmtId="0" fontId="10" fillId="13" borderId="4" xfId="0" applyFont="1" applyFill="1" applyBorder="1" applyAlignment="1" applyProtection="1">
      <alignment horizontal="center"/>
      <protection locked="0"/>
    </xf>
    <xf numFmtId="0" fontId="6" fillId="9" borderId="60" xfId="0" applyFont="1" applyFill="1" applyBorder="1" applyAlignment="1" applyProtection="1">
      <alignment vertical="center"/>
      <protection locked="0"/>
    </xf>
    <xf numFmtId="0" fontId="6" fillId="9" borderId="62" xfId="0" applyFont="1" applyFill="1" applyBorder="1" applyAlignment="1" applyProtection="1">
      <alignment vertical="center"/>
      <protection locked="0"/>
    </xf>
    <xf numFmtId="0" fontId="14" fillId="9" borderId="61" xfId="0" applyFont="1" applyFill="1" applyBorder="1" applyAlignment="1" applyProtection="1">
      <alignment horizontal="center" vertical="center"/>
      <protection locked="0"/>
    </xf>
    <xf numFmtId="9" fontId="14" fillId="9" borderId="61" xfId="0" applyNumberFormat="1" applyFont="1" applyFill="1" applyBorder="1" applyAlignment="1" applyProtection="1">
      <alignment vertical="center"/>
      <protection locked="0"/>
    </xf>
    <xf numFmtId="9" fontId="14" fillId="9" borderId="61" xfId="0" applyNumberFormat="1" applyFont="1" applyFill="1" applyBorder="1" applyAlignment="1">
      <alignment horizontal="center" vertical="center"/>
    </xf>
    <xf numFmtId="1" fontId="14" fillId="9" borderId="61" xfId="0" applyNumberFormat="1" applyFont="1" applyFill="1" applyBorder="1" applyAlignment="1">
      <alignment horizontal="center" vertical="center"/>
    </xf>
    <xf numFmtId="9" fontId="14" fillId="9" borderId="61" xfId="1" applyFont="1" applyFill="1" applyBorder="1" applyAlignment="1" applyProtection="1">
      <alignment horizontal="center" vertical="center"/>
    </xf>
    <xf numFmtId="0" fontId="10" fillId="9" borderId="62" xfId="0" applyFont="1" applyFill="1" applyBorder="1" applyProtection="1">
      <protection locked="0"/>
    </xf>
    <xf numFmtId="0" fontId="11" fillId="9" borderId="62" xfId="0" applyFont="1" applyFill="1" applyBorder="1" applyProtection="1">
      <protection locked="0"/>
    </xf>
    <xf numFmtId="9" fontId="32" fillId="8" borderId="2" xfId="0" applyNumberFormat="1" applyFont="1" applyFill="1" applyBorder="1" applyAlignment="1" applyProtection="1">
      <alignment horizontal="center" vertical="center" wrapText="1"/>
      <protection locked="0"/>
    </xf>
    <xf numFmtId="0" fontId="8" fillId="0" borderId="0" xfId="0" applyFont="1" applyBorder="1" applyProtection="1">
      <protection locked="0"/>
    </xf>
    <xf numFmtId="0" fontId="6" fillId="9" borderId="0" xfId="0" applyFont="1" applyFill="1" applyBorder="1" applyAlignment="1" applyProtection="1">
      <alignment vertical="center"/>
      <protection locked="0"/>
    </xf>
    <xf numFmtId="0" fontId="10" fillId="0" borderId="66" xfId="0" applyFont="1" applyBorder="1" applyProtection="1">
      <protection locked="0"/>
    </xf>
    <xf numFmtId="0" fontId="24" fillId="9" borderId="67" xfId="0" applyFont="1" applyFill="1" applyBorder="1" applyAlignment="1" applyProtection="1">
      <alignment horizontal="center" vertical="center"/>
      <protection locked="0"/>
    </xf>
    <xf numFmtId="0" fontId="10" fillId="9" borderId="68" xfId="0" applyFont="1" applyFill="1" applyBorder="1" applyProtection="1">
      <protection locked="0"/>
    </xf>
    <xf numFmtId="0" fontId="10" fillId="0" borderId="0" xfId="0" applyFont="1" applyBorder="1" applyAlignment="1" applyProtection="1">
      <alignment horizontal="center"/>
      <protection locked="0"/>
    </xf>
    <xf numFmtId="0" fontId="10" fillId="0" borderId="69" xfId="0" applyFont="1" applyBorder="1" applyAlignment="1" applyProtection="1">
      <alignment horizontal="center"/>
      <protection locked="0"/>
    </xf>
    <xf numFmtId="0" fontId="28" fillId="9" borderId="5" xfId="0" applyFont="1" applyFill="1" applyBorder="1" applyAlignment="1" applyProtection="1">
      <alignment vertical="center"/>
      <protection locked="0"/>
    </xf>
    <xf numFmtId="0" fontId="11" fillId="0" borderId="0" xfId="0" applyFont="1" applyBorder="1" applyProtection="1">
      <protection locked="0"/>
    </xf>
    <xf numFmtId="0" fontId="28" fillId="9" borderId="5" xfId="0" applyFont="1" applyFill="1" applyBorder="1" applyAlignment="1" applyProtection="1">
      <alignment horizontal="center" vertical="center" wrapText="1"/>
      <protection locked="0"/>
    </xf>
    <xf numFmtId="0" fontId="17" fillId="9" borderId="0" xfId="0" applyFont="1" applyFill="1" applyBorder="1" applyAlignment="1">
      <alignment horizontal="center" vertical="center" wrapText="1" readingOrder="1"/>
    </xf>
    <xf numFmtId="0" fontId="18" fillId="9" borderId="0" xfId="0" applyFont="1" applyFill="1" applyBorder="1" applyAlignment="1" applyProtection="1">
      <alignment horizontal="center" vertical="center"/>
      <protection locked="0"/>
    </xf>
    <xf numFmtId="0" fontId="8" fillId="9" borderId="0" xfId="0" applyFont="1" applyFill="1" applyBorder="1" applyProtection="1">
      <protection locked="0"/>
    </xf>
    <xf numFmtId="0" fontId="8" fillId="9" borderId="69" xfId="0" applyFont="1" applyFill="1" applyBorder="1" applyProtection="1">
      <protection locked="0"/>
    </xf>
    <xf numFmtId="0" fontId="28" fillId="9" borderId="5" xfId="0" applyFont="1" applyFill="1" applyBorder="1" applyAlignment="1" applyProtection="1">
      <alignment horizontal="center" vertical="center"/>
      <protection locked="0"/>
    </xf>
    <xf numFmtId="0" fontId="34" fillId="9" borderId="0" xfId="0" applyFont="1" applyFill="1" applyBorder="1" applyAlignment="1" applyProtection="1">
      <alignment horizontal="center" vertical="center"/>
      <protection locked="0"/>
    </xf>
    <xf numFmtId="2" fontId="8" fillId="9" borderId="0" xfId="0" applyNumberFormat="1" applyFont="1" applyFill="1" applyBorder="1" applyAlignment="1" applyProtection="1">
      <alignment horizontal="center"/>
      <protection locked="0"/>
    </xf>
    <xf numFmtId="0" fontId="8" fillId="9" borderId="0" xfId="0" applyFont="1" applyFill="1" applyBorder="1" applyAlignment="1" applyProtection="1">
      <alignment horizontal="center"/>
      <protection locked="0"/>
    </xf>
    <xf numFmtId="0" fontId="8" fillId="9" borderId="69" xfId="0" applyFont="1" applyFill="1" applyBorder="1" applyAlignment="1" applyProtection="1">
      <alignment horizontal="center"/>
      <protection locked="0"/>
    </xf>
    <xf numFmtId="2" fontId="18" fillId="9" borderId="0" xfId="0" applyNumberFormat="1" applyFont="1" applyFill="1" applyBorder="1" applyAlignment="1" applyProtection="1">
      <alignment horizontal="center"/>
      <protection locked="0"/>
    </xf>
    <xf numFmtId="0" fontId="18" fillId="9" borderId="0" xfId="0" applyFont="1" applyFill="1" applyBorder="1" applyAlignment="1" applyProtection="1">
      <alignment horizontal="center"/>
      <protection locked="0"/>
    </xf>
    <xf numFmtId="0" fontId="18" fillId="9" borderId="69" xfId="0" applyFont="1" applyFill="1" applyBorder="1" applyAlignment="1" applyProtection="1">
      <alignment horizontal="center"/>
      <protection locked="0"/>
    </xf>
    <xf numFmtId="0" fontId="28" fillId="9" borderId="70" xfId="0" applyFont="1" applyFill="1" applyBorder="1" applyAlignment="1" applyProtection="1">
      <alignment horizontal="center" vertical="center"/>
      <protection locked="0"/>
    </xf>
    <xf numFmtId="0" fontId="18" fillId="9" borderId="63" xfId="0" applyFont="1" applyFill="1" applyBorder="1" applyAlignment="1" applyProtection="1">
      <alignment horizontal="center" vertical="center"/>
      <protection locked="0"/>
    </xf>
    <xf numFmtId="0" fontId="8" fillId="9" borderId="63" xfId="0" applyFont="1" applyFill="1" applyBorder="1" applyProtection="1">
      <protection locked="0"/>
    </xf>
    <xf numFmtId="2" fontId="8" fillId="9" borderId="63" xfId="0" applyNumberFormat="1" applyFont="1" applyFill="1" applyBorder="1" applyProtection="1">
      <protection locked="0"/>
    </xf>
    <xf numFmtId="0" fontId="8" fillId="9" borderId="46" xfId="0" applyFont="1" applyFill="1" applyBorder="1" applyProtection="1">
      <protection locked="0"/>
    </xf>
    <xf numFmtId="0" fontId="35" fillId="9" borderId="0" xfId="0" applyFont="1" applyFill="1" applyAlignment="1" applyProtection="1">
      <alignment vertical="center"/>
      <protection locked="0"/>
    </xf>
    <xf numFmtId="0" fontId="35" fillId="12" borderId="2" xfId="0" applyFont="1" applyFill="1" applyBorder="1" applyAlignment="1" applyProtection="1">
      <alignment horizontal="center" vertical="center"/>
      <protection locked="0"/>
    </xf>
    <xf numFmtId="0" fontId="22" fillId="12" borderId="2" xfId="0" applyFont="1" applyFill="1" applyBorder="1" applyAlignment="1" applyProtection="1">
      <alignment horizontal="center" vertical="center"/>
      <protection locked="0"/>
    </xf>
    <xf numFmtId="0" fontId="22" fillId="12" borderId="17" xfId="0" applyFont="1" applyFill="1" applyBorder="1" applyAlignment="1" applyProtection="1">
      <alignment horizontal="center" vertical="center"/>
      <protection locked="0"/>
    </xf>
    <xf numFmtId="9" fontId="22" fillId="12" borderId="17" xfId="0" applyNumberFormat="1" applyFont="1" applyFill="1" applyBorder="1" applyAlignment="1" applyProtection="1">
      <alignment vertical="center"/>
      <protection locked="0"/>
    </xf>
    <xf numFmtId="9" fontId="22" fillId="12" borderId="48" xfId="0" applyNumberFormat="1" applyFont="1" applyFill="1" applyBorder="1" applyAlignment="1">
      <alignment horizontal="center" vertical="center"/>
    </xf>
    <xf numFmtId="1" fontId="22" fillId="12" borderId="19" xfId="0" applyNumberFormat="1" applyFont="1" applyFill="1" applyBorder="1" applyAlignment="1">
      <alignment horizontal="center" vertical="center"/>
    </xf>
    <xf numFmtId="9" fontId="22" fillId="12" borderId="19" xfId="0" applyNumberFormat="1" applyFont="1" applyFill="1" applyBorder="1" applyAlignment="1">
      <alignment horizontal="center" vertical="center"/>
    </xf>
    <xf numFmtId="9" fontId="22" fillId="12" borderId="19" xfId="1" applyFont="1" applyFill="1" applyBorder="1" applyAlignment="1" applyProtection="1">
      <alignment horizontal="center" vertical="center"/>
    </xf>
    <xf numFmtId="0" fontId="36" fillId="0" borderId="0" xfId="0" applyFont="1" applyBorder="1" applyAlignment="1" applyProtection="1">
      <alignment horizontal="center"/>
      <protection locked="0"/>
    </xf>
    <xf numFmtId="0" fontId="36" fillId="0" borderId="69" xfId="0" applyFont="1" applyBorder="1" applyAlignment="1" applyProtection="1">
      <alignment horizontal="center"/>
      <protection locked="0"/>
    </xf>
    <xf numFmtId="0" fontId="37" fillId="0" borderId="0" xfId="0" applyFont="1" applyProtection="1">
      <protection locked="0"/>
    </xf>
    <xf numFmtId="0" fontId="40" fillId="15" borderId="27" xfId="0" applyFont="1" applyFill="1" applyBorder="1" applyAlignment="1">
      <alignment horizontal="center" vertical="center" wrapText="1"/>
    </xf>
    <xf numFmtId="0" fontId="40" fillId="15" borderId="59"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9" fontId="42" fillId="15" borderId="73" xfId="0" applyNumberFormat="1" applyFont="1" applyFill="1" applyBorder="1" applyAlignment="1">
      <alignment horizontal="center" vertical="center" wrapText="1"/>
    </xf>
    <xf numFmtId="9" fontId="42" fillId="15" borderId="74"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75" xfId="0" applyBorder="1" applyAlignment="1">
      <alignment horizontal="center" vertical="center" wrapText="1"/>
    </xf>
    <xf numFmtId="0" fontId="0" fillId="0" borderId="39" xfId="0" applyBorder="1" applyAlignment="1">
      <alignment horizontal="center" vertical="center" wrapText="1"/>
    </xf>
    <xf numFmtId="0" fontId="2" fillId="0" borderId="0" xfId="0" applyFont="1" applyAlignment="1">
      <alignment horizontal="center" vertical="center" wrapText="1"/>
    </xf>
    <xf numFmtId="0" fontId="8" fillId="9" borderId="0" xfId="0" applyFont="1" applyFill="1"/>
    <xf numFmtId="166" fontId="39" fillId="11" borderId="22" xfId="0" applyNumberFormat="1" applyFont="1" applyFill="1" applyBorder="1" applyAlignment="1">
      <alignment horizontal="center" vertical="center" wrapText="1"/>
    </xf>
    <xf numFmtId="0" fontId="8" fillId="9" borderId="0" xfId="0" applyFont="1" applyFill="1" applyAlignment="1">
      <alignment vertical="center"/>
    </xf>
    <xf numFmtId="0" fontId="11" fillId="0" borderId="0" xfId="0" applyFont="1"/>
    <xf numFmtId="166" fontId="39" fillId="11" borderId="81" xfId="0" applyNumberFormat="1" applyFont="1" applyFill="1" applyBorder="1" applyAlignment="1">
      <alignment horizontal="center" vertical="center" wrapText="1"/>
    </xf>
    <xf numFmtId="0" fontId="8" fillId="9" borderId="0" xfId="0" applyFont="1" applyFill="1" applyAlignment="1">
      <alignment horizontal="left"/>
    </xf>
    <xf numFmtId="0" fontId="7" fillId="9" borderId="0" xfId="0" applyFont="1" applyFill="1"/>
    <xf numFmtId="0" fontId="7" fillId="0" borderId="0" xfId="0" applyFont="1"/>
    <xf numFmtId="0" fontId="7" fillId="9" borderId="10" xfId="0" applyFont="1" applyFill="1" applyBorder="1"/>
    <xf numFmtId="0" fontId="7" fillId="9" borderId="0" xfId="0" applyFont="1" applyFill="1" applyAlignment="1">
      <alignment horizontal="right"/>
    </xf>
    <xf numFmtId="0" fontId="7" fillId="9" borderId="24" xfId="0" applyFont="1" applyFill="1" applyBorder="1"/>
    <xf numFmtId="0" fontId="7" fillId="9" borderId="22" xfId="0" applyFont="1" applyFill="1" applyBorder="1" applyAlignment="1">
      <alignment vertical="center" wrapText="1"/>
    </xf>
    <xf numFmtId="9" fontId="7" fillId="11" borderId="22" xfId="1" applyFont="1" applyFill="1" applyBorder="1" applyAlignment="1">
      <alignment horizontal="center" vertical="center"/>
    </xf>
    <xf numFmtId="0" fontId="7" fillId="9" borderId="22" xfId="0" applyFont="1" applyFill="1" applyBorder="1" applyAlignment="1">
      <alignment horizontal="center" vertical="center"/>
    </xf>
    <xf numFmtId="0" fontId="16" fillId="9" borderId="24" xfId="0" applyFont="1" applyFill="1" applyBorder="1" applyAlignment="1" applyProtection="1">
      <alignment vertical="center"/>
      <protection locked="0"/>
    </xf>
    <xf numFmtId="0" fontId="41" fillId="10" borderId="14" xfId="0" applyFont="1" applyFill="1" applyBorder="1" applyAlignment="1" applyProtection="1">
      <alignment horizontal="center" vertical="center"/>
      <protection locked="0"/>
    </xf>
    <xf numFmtId="9" fontId="16" fillId="11" borderId="16" xfId="1" applyFont="1" applyFill="1" applyBorder="1" applyAlignment="1" applyProtection="1">
      <alignment horizontal="center" vertical="center"/>
      <protection locked="0"/>
    </xf>
    <xf numFmtId="0" fontId="46" fillId="9" borderId="0" xfId="0" applyFont="1" applyFill="1" applyAlignment="1" applyProtection="1">
      <alignment horizontal="center"/>
      <protection locked="0"/>
    </xf>
    <xf numFmtId="0" fontId="16" fillId="9" borderId="0" xfId="0" applyFont="1" applyFill="1" applyAlignment="1" applyProtection="1">
      <alignment horizontal="right" vertical="center"/>
      <protection locked="0"/>
    </xf>
    <xf numFmtId="0" fontId="7" fillId="9" borderId="12" xfId="0" applyFont="1" applyFill="1" applyBorder="1"/>
    <xf numFmtId="0" fontId="7" fillId="9" borderId="17" xfId="0" applyFont="1" applyFill="1" applyBorder="1"/>
    <xf numFmtId="0" fontId="7" fillId="9" borderId="18" xfId="0" applyFont="1" applyFill="1" applyBorder="1"/>
    <xf numFmtId="0" fontId="47" fillId="9" borderId="0" xfId="0" applyFont="1" applyFill="1"/>
    <xf numFmtId="0" fontId="38" fillId="9" borderId="30" xfId="0" applyFont="1" applyFill="1" applyBorder="1" applyAlignment="1">
      <alignment horizontal="center" vertical="center"/>
    </xf>
    <xf numFmtId="0" fontId="38" fillId="9" borderId="32" xfId="0" applyFont="1" applyFill="1" applyBorder="1" applyAlignment="1">
      <alignment horizontal="center" vertical="center"/>
    </xf>
    <xf numFmtId="0" fontId="48" fillId="0" borderId="0" xfId="0" applyFont="1"/>
    <xf numFmtId="0" fontId="47" fillId="9" borderId="0" xfId="0" applyFont="1" applyFill="1" applyAlignment="1">
      <alignment vertical="center"/>
    </xf>
    <xf numFmtId="0" fontId="49" fillId="0" borderId="0" xfId="0" applyFont="1"/>
    <xf numFmtId="0" fontId="50" fillId="0" borderId="0" xfId="0" applyFont="1"/>
    <xf numFmtId="0" fontId="38" fillId="9" borderId="33" xfId="0" applyFont="1" applyFill="1" applyBorder="1" applyAlignment="1">
      <alignment horizontal="center" vertical="center"/>
    </xf>
    <xf numFmtId="0" fontId="38" fillId="9" borderId="35" xfId="0" applyFont="1" applyFill="1" applyBorder="1" applyAlignment="1">
      <alignment horizontal="center" vertical="center"/>
    </xf>
    <xf numFmtId="0" fontId="44" fillId="10" borderId="85" xfId="0" applyFont="1" applyFill="1" applyBorder="1" applyAlignment="1">
      <alignment vertical="center" wrapText="1"/>
    </xf>
    <xf numFmtId="165" fontId="43" fillId="10" borderId="85" xfId="0" applyNumberFormat="1" applyFont="1" applyFill="1" applyBorder="1" applyAlignment="1">
      <alignment horizontal="center" vertical="center" wrapText="1"/>
    </xf>
    <xf numFmtId="9" fontId="44" fillId="10" borderId="86" xfId="1" applyFont="1" applyFill="1" applyBorder="1" applyAlignment="1" applyProtection="1">
      <alignment vertical="center" wrapText="1"/>
    </xf>
    <xf numFmtId="0" fontId="11" fillId="0" borderId="0" xfId="0" applyFont="1" applyBorder="1"/>
    <xf numFmtId="10" fontId="3" fillId="3" borderId="2" xfId="0" applyNumberFormat="1" applyFont="1" applyFill="1" applyBorder="1" applyAlignment="1">
      <alignment horizontal="center" vertical="center" wrapText="1" readingOrder="1"/>
    </xf>
    <xf numFmtId="0" fontId="49" fillId="9" borderId="0" xfId="0" applyFont="1" applyFill="1"/>
    <xf numFmtId="0" fontId="51" fillId="16" borderId="0" xfId="0" applyFont="1" applyFill="1"/>
    <xf numFmtId="0" fontId="51" fillId="17" borderId="0" xfId="0" applyFont="1" applyFill="1"/>
    <xf numFmtId="0" fontId="52" fillId="9" borderId="0" xfId="0" applyFont="1" applyFill="1" applyAlignment="1">
      <alignment horizontal="center" vertical="center" wrapText="1"/>
    </xf>
    <xf numFmtId="0" fontId="53" fillId="9" borderId="0" xfId="0" applyFont="1" applyFill="1" applyAlignment="1">
      <alignment horizontal="center"/>
    </xf>
    <xf numFmtId="0" fontId="47" fillId="9" borderId="0" xfId="0" applyFont="1" applyFill="1" applyAlignment="1">
      <alignment horizontal="center"/>
    </xf>
    <xf numFmtId="0" fontId="41" fillId="9" borderId="0" xfId="0" applyFont="1" applyFill="1" applyAlignment="1">
      <alignment horizontal="center" vertical="center"/>
    </xf>
    <xf numFmtId="0" fontId="54" fillId="9" borderId="87" xfId="0" applyFont="1" applyFill="1" applyBorder="1" applyAlignment="1">
      <alignment horizontal="center" vertical="center"/>
    </xf>
    <xf numFmtId="0" fontId="55" fillId="9" borderId="0" xfId="0" applyFont="1" applyFill="1" applyAlignment="1">
      <alignment horizontal="left" vertical="center" wrapText="1"/>
    </xf>
    <xf numFmtId="0" fontId="56" fillId="9" borderId="87" xfId="0" applyFont="1" applyFill="1" applyBorder="1" applyAlignment="1">
      <alignment horizontal="center" vertical="center"/>
    </xf>
    <xf numFmtId="0" fontId="56" fillId="9" borderId="87" xfId="0" applyFont="1" applyFill="1" applyBorder="1" applyAlignment="1">
      <alignment horizontal="center" vertical="center" wrapText="1"/>
    </xf>
    <xf numFmtId="0" fontId="55" fillId="17" borderId="0" xfId="0" applyFont="1" applyFill="1"/>
    <xf numFmtId="0" fontId="47" fillId="9" borderId="10" xfId="0" applyFont="1" applyFill="1" applyBorder="1"/>
    <xf numFmtId="0" fontId="47" fillId="9" borderId="24" xfId="0" applyFont="1" applyFill="1" applyBorder="1"/>
    <xf numFmtId="0" fontId="47" fillId="9" borderId="87" xfId="0" applyFont="1" applyFill="1" applyBorder="1" applyAlignment="1">
      <alignment horizontal="center" vertical="center"/>
    </xf>
    <xf numFmtId="0" fontId="47" fillId="0" borderId="10" xfId="0" applyFont="1" applyBorder="1"/>
    <xf numFmtId="0" fontId="55" fillId="9" borderId="0" xfId="0" applyFont="1" applyFill="1" applyAlignment="1">
      <alignment horizontal="center" vertical="center" wrapText="1"/>
    </xf>
    <xf numFmtId="0" fontId="55" fillId="9" borderId="24" xfId="0" applyFont="1" applyFill="1" applyBorder="1" applyAlignment="1">
      <alignment horizontal="center" vertical="center" wrapText="1"/>
    </xf>
    <xf numFmtId="0" fontId="54" fillId="9" borderId="101" xfId="0" applyFont="1" applyFill="1" applyBorder="1" applyAlignment="1">
      <alignment horizontal="center" vertical="center" wrapText="1"/>
    </xf>
    <xf numFmtId="0" fontId="8" fillId="0" borderId="0" xfId="0" applyFont="1"/>
    <xf numFmtId="0" fontId="8" fillId="0" borderId="0" xfId="0" applyFont="1" applyAlignment="1">
      <alignment horizontal="left"/>
    </xf>
    <xf numFmtId="0" fontId="58" fillId="0" borderId="0" xfId="0" applyFont="1"/>
    <xf numFmtId="0" fontId="59" fillId="9" borderId="0" xfId="0" applyFont="1" applyFill="1" applyAlignment="1">
      <alignment horizontal="left" vertical="center" wrapText="1"/>
    </xf>
    <xf numFmtId="0" fontId="8" fillId="9" borderId="0" xfId="0" applyFont="1" applyFill="1" applyAlignment="1">
      <alignment horizontal="center"/>
    </xf>
    <xf numFmtId="0" fontId="33" fillId="9" borderId="0" xfId="0" applyFont="1" applyFill="1"/>
    <xf numFmtId="0" fontId="33" fillId="9" borderId="0" xfId="0" applyFont="1" applyFill="1" applyAlignment="1">
      <alignment horizontal="left" vertical="center" wrapText="1"/>
    </xf>
    <xf numFmtId="0" fontId="33" fillId="9" borderId="0" xfId="0" applyFont="1" applyFill="1" applyAlignment="1">
      <alignment horizontal="center"/>
    </xf>
    <xf numFmtId="0" fontId="33" fillId="0" borderId="106" xfId="0" applyFont="1" applyBorder="1"/>
    <xf numFmtId="0" fontId="33" fillId="0" borderId="107" xfId="0" applyFont="1" applyBorder="1" applyAlignment="1">
      <alignment horizontal="center"/>
    </xf>
    <xf numFmtId="0" fontId="33" fillId="0" borderId="108" xfId="0" applyFont="1" applyBorder="1"/>
    <xf numFmtId="0" fontId="33" fillId="0" borderId="110" xfId="0" applyFont="1" applyBorder="1" applyAlignment="1">
      <alignment horizontal="center" vertical="center"/>
    </xf>
    <xf numFmtId="9" fontId="42" fillId="15" borderId="76" xfId="0" applyNumberFormat="1" applyFont="1" applyFill="1" applyBorder="1" applyAlignment="1">
      <alignment horizontal="center" vertical="center" wrapText="1"/>
    </xf>
    <xf numFmtId="0" fontId="30" fillId="15" borderId="123" xfId="0" applyFont="1" applyFill="1" applyBorder="1" applyAlignment="1">
      <alignment vertical="center" wrapText="1"/>
    </xf>
    <xf numFmtId="0" fontId="30" fillId="15" borderId="124" xfId="0" applyFont="1" applyFill="1" applyBorder="1" applyAlignment="1">
      <alignment vertical="center" wrapText="1"/>
    </xf>
    <xf numFmtId="0" fontId="30" fillId="15" borderId="126" xfId="0" applyFont="1" applyFill="1" applyBorder="1" applyAlignment="1">
      <alignment vertical="center" wrapText="1"/>
    </xf>
    <xf numFmtId="166" fontId="39" fillId="11" borderId="4" xfId="0" applyNumberFormat="1" applyFont="1" applyFill="1" applyBorder="1" applyAlignment="1">
      <alignment horizontal="center" vertical="center" wrapText="1"/>
    </xf>
    <xf numFmtId="0" fontId="4" fillId="4" borderId="105" xfId="0" applyFont="1" applyFill="1" applyBorder="1" applyAlignment="1">
      <alignment horizontal="center" vertical="center" wrapText="1" readingOrder="1"/>
    </xf>
    <xf numFmtId="0" fontId="3" fillId="5" borderId="105" xfId="0" applyFont="1" applyFill="1" applyBorder="1" applyAlignment="1">
      <alignment horizontal="center" vertical="center" wrapText="1" readingOrder="1"/>
    </xf>
    <xf numFmtId="0" fontId="3" fillId="2" borderId="105" xfId="0" applyFont="1" applyFill="1" applyBorder="1" applyAlignment="1">
      <alignment horizontal="center" vertical="center" wrapText="1" readingOrder="1"/>
    </xf>
    <xf numFmtId="0" fontId="40" fillId="15" borderId="75" xfId="0" applyFont="1" applyFill="1" applyBorder="1" applyAlignment="1">
      <alignment horizontal="center" wrapText="1"/>
    </xf>
    <xf numFmtId="0" fontId="40" fillId="15" borderId="27" xfId="0" applyFont="1" applyFill="1" applyBorder="1" applyAlignment="1">
      <alignment horizontal="center" wrapText="1"/>
    </xf>
    <xf numFmtId="0" fontId="7" fillId="9" borderId="0" xfId="0" applyFont="1" applyFill="1" applyAlignment="1">
      <alignment vertical="center"/>
    </xf>
    <xf numFmtId="0" fontId="7" fillId="9" borderId="10" xfId="0" applyFont="1" applyFill="1" applyBorder="1" applyAlignment="1">
      <alignment vertical="center"/>
    </xf>
    <xf numFmtId="0" fontId="16" fillId="9" borderId="0" xfId="0" applyFont="1" applyFill="1" applyAlignment="1">
      <alignment horizontal="right" vertical="center"/>
    </xf>
    <xf numFmtId="0" fontId="7" fillId="9" borderId="24" xfId="0" applyFont="1" applyFill="1" applyBorder="1" applyAlignment="1">
      <alignment vertical="center"/>
    </xf>
    <xf numFmtId="0" fontId="7" fillId="0" borderId="0" xfId="0" applyFont="1" applyAlignment="1">
      <alignment vertical="center"/>
    </xf>
    <xf numFmtId="0" fontId="7" fillId="9" borderId="0" xfId="0" applyFont="1" applyFill="1" applyAlignment="1">
      <alignment horizontal="right" vertical="center"/>
    </xf>
    <xf numFmtId="0" fontId="7" fillId="9" borderId="0" xfId="0" applyFont="1" applyFill="1" applyAlignment="1">
      <alignment horizontal="center" vertical="center"/>
    </xf>
    <xf numFmtId="9" fontId="7" fillId="9" borderId="22" xfId="0" applyNumberFormat="1" applyFont="1" applyFill="1" applyBorder="1" applyAlignment="1">
      <alignment vertical="center"/>
    </xf>
    <xf numFmtId="9" fontId="7" fillId="9" borderId="22" xfId="0" applyNumberFormat="1" applyFont="1" applyFill="1" applyBorder="1" applyAlignment="1">
      <alignment horizontal="center" vertical="center"/>
    </xf>
    <xf numFmtId="0" fontId="7" fillId="9" borderId="22" xfId="0" applyFont="1" applyFill="1" applyBorder="1" applyAlignment="1">
      <alignment vertical="center"/>
    </xf>
    <xf numFmtId="0" fontId="16" fillId="9" borderId="22" xfId="0" applyFont="1" applyFill="1" applyBorder="1" applyAlignment="1">
      <alignment vertical="center"/>
    </xf>
    <xf numFmtId="0" fontId="7" fillId="9" borderId="25" xfId="0" applyFont="1" applyFill="1" applyBorder="1" applyAlignment="1">
      <alignment vertical="center"/>
    </xf>
    <xf numFmtId="0" fontId="7" fillId="9" borderId="26" xfId="0" applyFont="1" applyFill="1" applyBorder="1" applyAlignment="1">
      <alignment vertical="center"/>
    </xf>
    <xf numFmtId="0" fontId="5" fillId="0" borderId="8" xfId="0" applyFont="1" applyBorder="1" applyAlignment="1">
      <alignment horizontal="center" vertical="center" textRotation="90"/>
    </xf>
    <xf numFmtId="0" fontId="5" fillId="0" borderId="10"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9" xfId="0" applyFont="1" applyBorder="1" applyAlignment="1">
      <alignment horizontal="center" vertical="center" textRotation="90"/>
    </xf>
    <xf numFmtId="0" fontId="5" fillId="0" borderId="11" xfId="0" applyFont="1" applyBorder="1" applyAlignment="1">
      <alignment horizontal="center" vertical="center" textRotation="90"/>
    </xf>
    <xf numFmtId="0" fontId="5" fillId="0" borderId="13" xfId="0" applyFont="1" applyBorder="1" applyAlignment="1">
      <alignment horizontal="center" vertical="center" textRotation="90"/>
    </xf>
    <xf numFmtId="0" fontId="56" fillId="9" borderId="91" xfId="0" applyFont="1" applyFill="1" applyBorder="1" applyAlignment="1">
      <alignment horizontal="center" vertical="center" wrapText="1"/>
    </xf>
    <xf numFmtId="0" fontId="56" fillId="9" borderId="89" xfId="0" applyFont="1" applyFill="1" applyBorder="1" applyAlignment="1">
      <alignment horizontal="center" vertical="center" wrapText="1"/>
    </xf>
    <xf numFmtId="0" fontId="56" fillId="9" borderId="19" xfId="0" applyFont="1" applyFill="1" applyBorder="1" applyAlignment="1">
      <alignment horizontal="center" vertical="center" wrapText="1"/>
    </xf>
    <xf numFmtId="0" fontId="55" fillId="9" borderId="8" xfId="0" applyFont="1" applyFill="1" applyBorder="1" applyAlignment="1">
      <alignment horizontal="left" vertical="center" wrapText="1"/>
    </xf>
    <xf numFmtId="0" fontId="55" fillId="9" borderId="92" xfId="0" applyFont="1" applyFill="1" applyBorder="1" applyAlignment="1">
      <alignment horizontal="left" vertical="center" wrapText="1"/>
    </xf>
    <xf numFmtId="0" fontId="55" fillId="9" borderId="93" xfId="0" applyFont="1" applyFill="1" applyBorder="1" applyAlignment="1">
      <alignment horizontal="left" vertical="center" wrapText="1"/>
    </xf>
    <xf numFmtId="0" fontId="55" fillId="9" borderId="10" xfId="0" applyFont="1" applyFill="1" applyBorder="1" applyAlignment="1">
      <alignment horizontal="left" vertical="center" wrapText="1"/>
    </xf>
    <xf numFmtId="0" fontId="55" fillId="9" borderId="0" xfId="0" applyFont="1" applyFill="1" applyAlignment="1">
      <alignment horizontal="left" vertical="center" wrapText="1"/>
    </xf>
    <xf numFmtId="0" fontId="55" fillId="9" borderId="24" xfId="0" applyFont="1" applyFill="1" applyBorder="1" applyAlignment="1">
      <alignment horizontal="left" vertical="center" wrapText="1"/>
    </xf>
    <xf numFmtId="0" fontId="55" fillId="9" borderId="12" xfId="0" applyFont="1" applyFill="1" applyBorder="1" applyAlignment="1">
      <alignment horizontal="left" vertical="center" wrapText="1"/>
    </xf>
    <xf numFmtId="0" fontId="55" fillId="9" borderId="17" xfId="0" applyFont="1" applyFill="1" applyBorder="1" applyAlignment="1">
      <alignment horizontal="left" vertical="center" wrapText="1"/>
    </xf>
    <xf numFmtId="0" fontId="55" fillId="9" borderId="18" xfId="0" applyFont="1" applyFill="1" applyBorder="1" applyAlignment="1">
      <alignment horizontal="left" vertical="center" wrapText="1"/>
    </xf>
    <xf numFmtId="0" fontId="55" fillId="9" borderId="14" xfId="0" applyFont="1" applyFill="1" applyBorder="1" applyAlignment="1">
      <alignment horizontal="left" vertical="center" wrapText="1"/>
    </xf>
    <xf numFmtId="0" fontId="55" fillId="9" borderId="15" xfId="0" applyFont="1" applyFill="1" applyBorder="1" applyAlignment="1">
      <alignment horizontal="left" vertical="center" wrapText="1"/>
    </xf>
    <xf numFmtId="0" fontId="55" fillId="9" borderId="16" xfId="0" applyFont="1" applyFill="1" applyBorder="1" applyAlignment="1">
      <alignment horizontal="left" vertical="center" wrapText="1"/>
    </xf>
    <xf numFmtId="0" fontId="53" fillId="9" borderId="0" xfId="0" applyFont="1" applyFill="1" applyAlignment="1">
      <alignment horizontal="center"/>
    </xf>
    <xf numFmtId="0" fontId="41" fillId="18" borderId="0" xfId="0" applyFont="1" applyFill="1" applyAlignment="1">
      <alignment horizontal="center" vertical="center"/>
    </xf>
    <xf numFmtId="0" fontId="24" fillId="13" borderId="36" xfId="0" applyFont="1" applyFill="1" applyBorder="1" applyAlignment="1">
      <alignment horizontal="center" vertical="center"/>
    </xf>
    <xf numFmtId="0" fontId="24" fillId="13" borderId="37" xfId="0" applyFont="1" applyFill="1" applyBorder="1" applyAlignment="1">
      <alignment horizontal="center" vertical="center"/>
    </xf>
    <xf numFmtId="0" fontId="25" fillId="13" borderId="30" xfId="0" applyFont="1" applyFill="1" applyBorder="1" applyAlignment="1">
      <alignment horizontal="center" vertical="center" wrapText="1"/>
    </xf>
    <xf numFmtId="0" fontId="25" fillId="13" borderId="33" xfId="0" applyFont="1" applyFill="1" applyBorder="1" applyAlignment="1">
      <alignment horizontal="center" vertical="center" wrapText="1"/>
    </xf>
    <xf numFmtId="0" fontId="25" fillId="13" borderId="31" xfId="0" applyFont="1" applyFill="1" applyBorder="1" applyAlignment="1">
      <alignment horizontal="center" vertical="center" wrapText="1"/>
    </xf>
    <xf numFmtId="0" fontId="25" fillId="13" borderId="34" xfId="0" applyFont="1" applyFill="1" applyBorder="1" applyAlignment="1">
      <alignment horizontal="center" vertical="center" wrapText="1"/>
    </xf>
    <xf numFmtId="0" fontId="9" fillId="0" borderId="0" xfId="0" applyFont="1" applyAlignment="1" applyProtection="1">
      <alignment horizontal="center"/>
      <protection locked="0"/>
    </xf>
    <xf numFmtId="0" fontId="8" fillId="0" borderId="0" xfId="0" applyFont="1" applyAlignment="1" applyProtection="1">
      <alignment horizontal="center"/>
      <protection locked="0"/>
    </xf>
    <xf numFmtId="164" fontId="10" fillId="0" borderId="0" xfId="1" applyNumberFormat="1" applyFont="1" applyBorder="1" applyAlignment="1" applyProtection="1">
      <alignment horizontal="center" vertical="center" wrapText="1"/>
      <protection locked="0"/>
    </xf>
    <xf numFmtId="0" fontId="6" fillId="10" borderId="6"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4" xfId="0" applyFont="1" applyFill="1" applyBorder="1" applyAlignment="1">
      <alignment horizontal="center" vertical="center"/>
    </xf>
    <xf numFmtId="0" fontId="12" fillId="10" borderId="28" xfId="0" applyFont="1" applyFill="1" applyBorder="1" applyAlignment="1">
      <alignment horizontal="center" vertical="center"/>
    </xf>
    <xf numFmtId="0" fontId="12" fillId="10" borderId="29" xfId="0" applyFont="1" applyFill="1" applyBorder="1" applyAlignment="1">
      <alignment horizontal="center" vertical="center"/>
    </xf>
    <xf numFmtId="0" fontId="12" fillId="10" borderId="3" xfId="0" applyFont="1" applyFill="1" applyBorder="1" applyAlignment="1">
      <alignment horizontal="center" vertical="center"/>
    </xf>
    <xf numFmtId="0" fontId="13" fillId="10" borderId="29" xfId="0" applyFont="1" applyFill="1" applyBorder="1" applyAlignment="1">
      <alignment horizontal="center" vertical="center"/>
    </xf>
    <xf numFmtId="0" fontId="13" fillId="10" borderId="3" xfId="0" applyFont="1" applyFill="1" applyBorder="1" applyAlignment="1">
      <alignment horizontal="center" vertical="center"/>
    </xf>
    <xf numFmtId="0" fontId="25" fillId="13" borderId="32" xfId="0" applyFont="1" applyFill="1" applyBorder="1" applyAlignment="1">
      <alignment horizontal="center" vertical="center" wrapText="1"/>
    </xf>
    <xf numFmtId="0" fontId="25" fillId="13" borderId="35" xfId="0" applyFont="1" applyFill="1" applyBorder="1" applyAlignment="1">
      <alignment horizontal="center" vertical="center" wrapText="1"/>
    </xf>
    <xf numFmtId="0" fontId="25" fillId="13" borderId="40" xfId="0" applyFont="1" applyFill="1" applyBorder="1" applyAlignment="1">
      <alignment horizontal="center" vertical="center" wrapText="1"/>
    </xf>
    <xf numFmtId="0" fontId="25" fillId="13" borderId="41" xfId="0" applyFont="1" applyFill="1" applyBorder="1" applyAlignment="1">
      <alignment horizontal="center" vertical="center" wrapText="1"/>
    </xf>
    <xf numFmtId="2" fontId="25" fillId="13" borderId="40" xfId="0" applyNumberFormat="1" applyFont="1" applyFill="1" applyBorder="1" applyAlignment="1">
      <alignment horizontal="center" vertical="center" wrapText="1"/>
    </xf>
    <xf numFmtId="2" fontId="25" fillId="13" borderId="41" xfId="0" applyNumberFormat="1" applyFont="1" applyFill="1" applyBorder="1" applyAlignment="1">
      <alignment horizontal="center" vertical="center" wrapText="1"/>
    </xf>
    <xf numFmtId="0" fontId="25" fillId="13" borderId="44" xfId="0" applyFont="1" applyFill="1" applyBorder="1" applyAlignment="1">
      <alignment horizontal="center" vertical="center" wrapText="1"/>
    </xf>
    <xf numFmtId="0" fontId="25" fillId="13" borderId="45" xfId="0" applyFont="1" applyFill="1" applyBorder="1" applyAlignment="1">
      <alignment horizontal="center" vertical="center" wrapText="1"/>
    </xf>
    <xf numFmtId="9" fontId="15" fillId="0" borderId="2" xfId="1" applyFont="1" applyFill="1" applyBorder="1" applyAlignment="1" applyProtection="1">
      <alignment horizontal="center" vertical="center" wrapText="1"/>
    </xf>
    <xf numFmtId="9" fontId="10" fillId="0" borderId="2" xfId="1" applyFont="1" applyBorder="1" applyAlignment="1" applyProtection="1">
      <alignment horizontal="center" vertical="center" wrapText="1"/>
    </xf>
    <xf numFmtId="0" fontId="10" fillId="0" borderId="51"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24" fillId="11" borderId="2" xfId="0"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justify" vertical="center" wrapText="1"/>
      <protection locked="0"/>
    </xf>
    <xf numFmtId="14" fontId="10" fillId="0" borderId="2" xfId="0" applyNumberFormat="1" applyFont="1" applyBorder="1" applyAlignment="1" applyProtection="1">
      <alignment horizontal="center" vertical="center" wrapText="1"/>
      <protection locked="0"/>
    </xf>
    <xf numFmtId="9" fontId="10" fillId="0" borderId="2" xfId="0" applyNumberFormat="1" applyFont="1" applyBorder="1" applyAlignment="1" applyProtection="1">
      <alignment horizontal="center" vertical="center" wrapText="1"/>
      <protection locked="0"/>
    </xf>
    <xf numFmtId="9" fontId="10" fillId="0" borderId="2" xfId="1" applyFont="1" applyBorder="1" applyAlignment="1" applyProtection="1">
      <alignment horizontal="center" vertical="center" wrapText="1"/>
      <protection locked="0"/>
    </xf>
    <xf numFmtId="9" fontId="10" fillId="0" borderId="2" xfId="1" applyFont="1" applyFill="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2" xfId="0" applyFont="1" applyBorder="1" applyAlignment="1" applyProtection="1">
      <alignment horizontal="justify" vertical="center" wrapText="1"/>
      <protection locked="0"/>
    </xf>
    <xf numFmtId="0" fontId="10" fillId="0" borderId="55"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10" fillId="0" borderId="0" xfId="0" applyFont="1" applyBorder="1" applyAlignment="1" applyProtection="1">
      <alignment horizontal="center"/>
      <protection locked="0"/>
    </xf>
    <xf numFmtId="0" fontId="10" fillId="0" borderId="69" xfId="0" applyFont="1" applyBorder="1" applyAlignment="1" applyProtection="1">
      <alignment horizontal="center"/>
      <protection locked="0"/>
    </xf>
    <xf numFmtId="0" fontId="24" fillId="11" borderId="30" xfId="0" applyFont="1" applyFill="1" applyBorder="1" applyAlignment="1" applyProtection="1">
      <alignment horizontal="center" vertical="center" wrapText="1"/>
      <protection locked="0"/>
    </xf>
    <xf numFmtId="0" fontId="24" fillId="11" borderId="58" xfId="0" applyFont="1" applyFill="1" applyBorder="1" applyAlignment="1" applyProtection="1">
      <alignment horizontal="center" vertical="center" wrapText="1"/>
      <protection locked="0"/>
    </xf>
    <xf numFmtId="0" fontId="24" fillId="11" borderId="33" xfId="0" applyFont="1" applyFill="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9" fontId="10" fillId="0" borderId="31" xfId="0" applyNumberFormat="1" applyFont="1" applyBorder="1" applyAlignment="1" applyProtection="1">
      <alignment horizontal="center" vertical="center" wrapText="1"/>
      <protection locked="0"/>
    </xf>
    <xf numFmtId="9" fontId="10" fillId="0" borderId="31" xfId="1" applyFont="1" applyBorder="1" applyAlignment="1" applyProtection="1">
      <alignment horizontal="center" vertical="center" wrapText="1"/>
      <protection locked="0"/>
    </xf>
    <xf numFmtId="9" fontId="10" fillId="0" borderId="27" xfId="1" applyFont="1" applyBorder="1" applyAlignment="1" applyProtection="1">
      <alignment horizontal="center" vertical="center" wrapText="1"/>
      <protection locked="0"/>
    </xf>
    <xf numFmtId="9" fontId="10" fillId="0" borderId="34" xfId="1" applyFont="1" applyBorder="1" applyAlignment="1" applyProtection="1">
      <alignment horizontal="center" vertical="center" wrapText="1"/>
      <protection locked="0"/>
    </xf>
    <xf numFmtId="9" fontId="15" fillId="0" borderId="31" xfId="1" applyFont="1" applyFill="1" applyBorder="1" applyAlignment="1" applyProtection="1">
      <alignment horizontal="center" vertical="center" wrapText="1"/>
    </xf>
    <xf numFmtId="9" fontId="15" fillId="0" borderId="27" xfId="1" applyFont="1" applyFill="1" applyBorder="1" applyAlignment="1" applyProtection="1">
      <alignment horizontal="center" vertical="center" wrapText="1"/>
    </xf>
    <xf numFmtId="9" fontId="15" fillId="0" borderId="34" xfId="1" applyFont="1" applyFill="1" applyBorder="1" applyAlignment="1" applyProtection="1">
      <alignment horizontal="center" vertical="center" wrapText="1"/>
    </xf>
    <xf numFmtId="9" fontId="10" fillId="0" borderId="32" xfId="1" applyFont="1" applyBorder="1" applyAlignment="1" applyProtection="1">
      <alignment horizontal="center" vertical="center" wrapText="1"/>
    </xf>
    <xf numFmtId="9" fontId="10" fillId="0" borderId="59" xfId="1" applyFont="1" applyBorder="1" applyAlignment="1" applyProtection="1">
      <alignment horizontal="center" vertical="center" wrapText="1"/>
    </xf>
    <xf numFmtId="9" fontId="10" fillId="0" borderId="35" xfId="1" applyFont="1" applyBorder="1" applyAlignment="1" applyProtection="1">
      <alignment horizontal="center" vertical="center" wrapText="1"/>
    </xf>
    <xf numFmtId="0" fontId="10" fillId="0" borderId="31" xfId="0" applyFont="1" applyBorder="1" applyAlignment="1" applyProtection="1">
      <alignment horizontal="justify" vertical="center" wrapText="1"/>
      <protection locked="0"/>
    </xf>
    <xf numFmtId="0" fontId="10" fillId="0" borderId="27" xfId="0" applyFont="1" applyBorder="1" applyAlignment="1" applyProtection="1">
      <alignment horizontal="justify" vertical="center" wrapText="1"/>
      <protection locked="0"/>
    </xf>
    <xf numFmtId="0" fontId="10" fillId="0" borderId="34" xfId="0" applyFont="1" applyBorder="1" applyAlignment="1" applyProtection="1">
      <alignment horizontal="justify" vertical="center" wrapText="1"/>
      <protection locked="0"/>
    </xf>
    <xf numFmtId="0" fontId="8" fillId="0" borderId="63" xfId="0" applyFont="1" applyBorder="1" applyAlignment="1" applyProtection="1">
      <alignment horizontal="center"/>
      <protection locked="0"/>
    </xf>
    <xf numFmtId="0" fontId="33" fillId="9" borderId="44" xfId="0" applyFont="1" applyFill="1" applyBorder="1" applyAlignment="1" applyProtection="1">
      <alignment horizontal="center"/>
      <protection locked="0"/>
    </xf>
    <xf numFmtId="0" fontId="33" fillId="9" borderId="65" xfId="0" applyFont="1" applyFill="1" applyBorder="1" applyAlignment="1" applyProtection="1">
      <alignment horizontal="center"/>
      <protection locked="0"/>
    </xf>
    <xf numFmtId="0" fontId="33" fillId="9" borderId="45" xfId="0" applyFont="1" applyFill="1" applyBorder="1" applyAlignment="1" applyProtection="1">
      <alignment horizontal="center"/>
      <protection locked="0"/>
    </xf>
    <xf numFmtId="0" fontId="8" fillId="0" borderId="7" xfId="0" applyFont="1" applyBorder="1" applyAlignment="1" applyProtection="1">
      <alignment horizontal="center"/>
      <protection locked="0"/>
    </xf>
    <xf numFmtId="0" fontId="34" fillId="9" borderId="42" xfId="0" applyFont="1" applyFill="1" applyBorder="1" applyAlignment="1" applyProtection="1">
      <alignment horizontal="center" vertical="center"/>
      <protection locked="0"/>
    </xf>
    <xf numFmtId="0" fontId="34" fillId="9" borderId="64" xfId="0" applyFont="1" applyFill="1" applyBorder="1" applyAlignment="1" applyProtection="1">
      <alignment horizontal="center" vertical="center"/>
      <protection locked="0"/>
    </xf>
    <xf numFmtId="0" fontId="34" fillId="9" borderId="43" xfId="0" applyFont="1" applyFill="1" applyBorder="1" applyAlignment="1" applyProtection="1">
      <alignment horizontal="center" vertical="center"/>
      <protection locked="0"/>
    </xf>
    <xf numFmtId="0" fontId="21" fillId="13" borderId="6" xfId="0" applyFont="1" applyFill="1" applyBorder="1" applyAlignment="1" applyProtection="1">
      <alignment horizontal="left" vertical="center" wrapText="1"/>
      <protection locked="0"/>
    </xf>
    <xf numFmtId="0" fontId="21" fillId="13" borderId="7" xfId="0" applyFont="1" applyFill="1" applyBorder="1" applyAlignment="1" applyProtection="1">
      <alignment horizontal="left" vertical="center" wrapText="1"/>
      <protection locked="0"/>
    </xf>
    <xf numFmtId="0" fontId="21" fillId="13" borderId="4" xfId="0" applyFont="1" applyFill="1" applyBorder="1" applyAlignment="1" applyProtection="1">
      <alignment horizontal="left" vertical="center" wrapText="1"/>
      <protection locked="0"/>
    </xf>
    <xf numFmtId="0" fontId="54" fillId="9" borderId="96" xfId="0" applyFont="1" applyFill="1" applyBorder="1" applyAlignment="1">
      <alignment horizontal="center" vertical="center" wrapText="1"/>
    </xf>
    <xf numFmtId="0" fontId="54" fillId="9" borderId="99" xfId="0" applyFont="1" applyFill="1" applyBorder="1" applyAlignment="1">
      <alignment horizontal="center" vertical="center" wrapText="1"/>
    </xf>
    <xf numFmtId="0" fontId="47" fillId="9" borderId="97" xfId="0" applyFont="1" applyFill="1" applyBorder="1" applyAlignment="1">
      <alignment horizontal="left" vertical="center" wrapText="1"/>
    </xf>
    <xf numFmtId="0" fontId="47" fillId="9" borderId="83" xfId="0" applyFont="1" applyFill="1" applyBorder="1" applyAlignment="1">
      <alignment horizontal="left" vertical="center" wrapText="1"/>
    </xf>
    <xf numFmtId="0" fontId="47" fillId="9" borderId="98" xfId="0" applyFont="1" applyFill="1" applyBorder="1" applyAlignment="1">
      <alignment horizontal="left" vertical="center" wrapText="1"/>
    </xf>
    <xf numFmtId="0" fontId="47" fillId="9" borderId="100" xfId="0" applyFont="1" applyFill="1" applyBorder="1" applyAlignment="1">
      <alignment horizontal="left" vertical="center" wrapText="1"/>
    </xf>
    <xf numFmtId="0" fontId="47" fillId="9" borderId="25" xfId="0" applyFont="1" applyFill="1" applyBorder="1" applyAlignment="1">
      <alignment horizontal="left" vertical="center" wrapText="1"/>
    </xf>
    <xf numFmtId="0" fontId="47" fillId="9" borderId="95" xfId="0" applyFont="1" applyFill="1" applyBorder="1" applyAlignment="1">
      <alignment horizontal="left" vertical="center" wrapText="1"/>
    </xf>
    <xf numFmtId="0" fontId="47" fillId="9" borderId="81" xfId="0" applyFont="1" applyFill="1" applyBorder="1" applyAlignment="1">
      <alignment horizontal="left" vertical="center" wrapText="1"/>
    </xf>
    <xf numFmtId="0" fontId="47" fillId="9" borderId="26" xfId="0" applyFont="1" applyFill="1" applyBorder="1" applyAlignment="1">
      <alignment horizontal="left" vertical="center" wrapText="1"/>
    </xf>
    <xf numFmtId="0" fontId="47" fillId="9" borderId="102" xfId="0" applyFont="1" applyFill="1" applyBorder="1" applyAlignment="1">
      <alignment horizontal="left" vertical="center" wrapText="1"/>
    </xf>
    <xf numFmtId="0" fontId="47" fillId="9" borderId="104" xfId="0" applyFont="1" applyFill="1" applyBorder="1" applyAlignment="1">
      <alignment horizontal="left" vertical="center" wrapText="1"/>
    </xf>
    <xf numFmtId="0" fontId="47" fillId="9" borderId="17" xfId="0" applyFont="1" applyFill="1" applyBorder="1" applyAlignment="1">
      <alignment horizontal="left" vertical="center" wrapText="1"/>
    </xf>
    <xf numFmtId="0" fontId="47" fillId="9" borderId="18" xfId="0" applyFont="1" applyFill="1" applyBorder="1" applyAlignment="1">
      <alignment horizontal="left" vertical="center" wrapText="1"/>
    </xf>
    <xf numFmtId="0" fontId="54" fillId="9" borderId="103" xfId="0" applyFont="1" applyFill="1" applyBorder="1" applyAlignment="1">
      <alignment horizontal="center" vertical="center" wrapText="1"/>
    </xf>
    <xf numFmtId="0" fontId="53" fillId="9" borderId="0" xfId="0" applyFont="1" applyFill="1" applyAlignment="1">
      <alignment horizontal="center" vertical="center"/>
    </xf>
    <xf numFmtId="0" fontId="41" fillId="10" borderId="0" xfId="0" applyFont="1" applyFill="1" applyAlignment="1">
      <alignment horizontal="center" vertical="center"/>
    </xf>
    <xf numFmtId="0" fontId="55" fillId="9" borderId="8" xfId="0" applyFont="1" applyFill="1" applyBorder="1" applyAlignment="1">
      <alignment horizontal="center" vertical="center" wrapText="1"/>
    </xf>
    <xf numFmtId="0" fontId="55" fillId="9" borderId="92" xfId="0" applyFont="1" applyFill="1" applyBorder="1" applyAlignment="1">
      <alignment horizontal="center" vertical="center" wrapText="1"/>
    </xf>
    <xf numFmtId="0" fontId="55" fillId="9" borderId="93" xfId="0" applyFont="1" applyFill="1" applyBorder="1" applyAlignment="1">
      <alignment horizontal="center" vertical="center" wrapText="1"/>
    </xf>
    <xf numFmtId="0" fontId="55" fillId="9" borderId="10" xfId="0" applyFont="1" applyFill="1" applyBorder="1" applyAlignment="1">
      <alignment horizontal="center" vertical="center" wrapText="1"/>
    </xf>
    <xf numFmtId="0" fontId="55" fillId="9" borderId="0" xfId="0" applyFont="1" applyFill="1" applyAlignment="1">
      <alignment horizontal="center" vertical="center" wrapText="1"/>
    </xf>
    <xf numFmtId="0" fontId="55" fillId="9" borderId="24" xfId="0" applyFont="1" applyFill="1" applyBorder="1" applyAlignment="1">
      <alignment horizontal="center" vertical="center" wrapText="1"/>
    </xf>
    <xf numFmtId="0" fontId="54" fillId="9" borderId="14" xfId="0" applyFont="1" applyFill="1" applyBorder="1" applyAlignment="1">
      <alignment horizontal="center" vertical="center" wrapText="1"/>
    </xf>
    <xf numFmtId="0" fontId="54" fillId="9" borderId="15" xfId="0" applyFont="1" applyFill="1" applyBorder="1" applyAlignment="1">
      <alignment horizontal="center" vertical="center" wrapText="1"/>
    </xf>
    <xf numFmtId="0" fontId="54" fillId="9" borderId="16" xfId="0" applyFont="1" applyFill="1" applyBorder="1" applyAlignment="1">
      <alignment horizontal="center" vertical="center" wrapText="1"/>
    </xf>
    <xf numFmtId="0" fontId="47" fillId="9" borderId="91" xfId="0" applyFont="1" applyFill="1" applyBorder="1" applyAlignment="1">
      <alignment horizontal="center" vertical="center"/>
    </xf>
    <xf numFmtId="0" fontId="47" fillId="9" borderId="19" xfId="0" applyFont="1" applyFill="1" applyBorder="1" applyAlignment="1">
      <alignment horizontal="center" vertical="center"/>
    </xf>
    <xf numFmtId="0" fontId="55" fillId="9" borderId="94" xfId="0" applyFont="1" applyFill="1" applyBorder="1" applyAlignment="1">
      <alignment horizontal="center" vertical="center" wrapText="1"/>
    </xf>
    <xf numFmtId="0" fontId="55" fillId="9" borderId="25" xfId="0" applyFont="1" applyFill="1" applyBorder="1" applyAlignment="1">
      <alignment horizontal="center" vertical="center" wrapText="1"/>
    </xf>
    <xf numFmtId="0" fontId="55" fillId="9" borderId="95" xfId="0" applyFont="1" applyFill="1" applyBorder="1" applyAlignment="1">
      <alignment horizontal="center" vertical="center" wrapText="1"/>
    </xf>
    <xf numFmtId="0" fontId="33" fillId="0" borderId="0" xfId="0" applyFont="1" applyBorder="1" applyAlignment="1">
      <alignment horizontal="left"/>
    </xf>
    <xf numFmtId="0" fontId="33" fillId="0" borderId="109" xfId="0" applyFont="1" applyBorder="1" applyAlignment="1">
      <alignment horizontal="left" vertical="center" wrapText="1"/>
    </xf>
    <xf numFmtId="0" fontId="33" fillId="0" borderId="109" xfId="0" applyFont="1" applyBorder="1" applyAlignment="1">
      <alignment horizontal="left" vertical="center"/>
    </xf>
    <xf numFmtId="0" fontId="61" fillId="9" borderId="111" xfId="0" applyFont="1" applyFill="1" applyBorder="1" applyAlignment="1">
      <alignment horizontal="left"/>
    </xf>
    <xf numFmtId="0" fontId="33" fillId="9" borderId="112" xfId="0" applyFont="1" applyFill="1" applyBorder="1" applyAlignment="1">
      <alignment horizontal="left"/>
    </xf>
    <xf numFmtId="0" fontId="33" fillId="9" borderId="113" xfId="0" applyFont="1" applyFill="1" applyBorder="1" applyAlignment="1">
      <alignment horizontal="left"/>
    </xf>
    <xf numFmtId="0" fontId="61" fillId="9" borderId="112" xfId="0" applyFont="1" applyFill="1" applyBorder="1" applyAlignment="1">
      <alignment horizontal="left"/>
    </xf>
    <xf numFmtId="0" fontId="61" fillId="9" borderId="113" xfId="0" applyFont="1" applyFill="1" applyBorder="1" applyAlignment="1">
      <alignment horizontal="left"/>
    </xf>
    <xf numFmtId="0" fontId="12" fillId="19" borderId="111" xfId="0" applyFont="1" applyFill="1" applyBorder="1" applyAlignment="1">
      <alignment horizontal="center" vertical="center" wrapText="1"/>
    </xf>
    <xf numFmtId="0" fontId="12" fillId="19" borderId="112" xfId="0" applyFont="1" applyFill="1" applyBorder="1" applyAlignment="1">
      <alignment horizontal="center" vertical="center" wrapText="1"/>
    </xf>
    <xf numFmtId="0" fontId="12" fillId="19" borderId="113" xfId="0" applyFont="1" applyFill="1" applyBorder="1" applyAlignment="1">
      <alignment horizontal="center" vertical="center" wrapText="1"/>
    </xf>
    <xf numFmtId="0" fontId="60" fillId="20" borderId="111" xfId="0" applyFont="1" applyFill="1" applyBorder="1" applyAlignment="1">
      <alignment horizontal="center" vertical="top" wrapText="1"/>
    </xf>
    <xf numFmtId="0" fontId="60" fillId="20" borderId="112" xfId="0" applyFont="1" applyFill="1" applyBorder="1" applyAlignment="1">
      <alignment horizontal="center" vertical="top" wrapText="1"/>
    </xf>
    <xf numFmtId="0" fontId="60" fillId="20" borderId="113" xfId="0" applyFont="1" applyFill="1" applyBorder="1" applyAlignment="1">
      <alignment horizontal="center" vertical="top" wrapText="1"/>
    </xf>
    <xf numFmtId="0" fontId="33" fillId="0" borderId="0" xfId="0" applyFont="1" applyBorder="1" applyAlignment="1">
      <alignment horizontal="left" vertical="center" wrapText="1"/>
    </xf>
    <xf numFmtId="0" fontId="32" fillId="8" borderId="116" xfId="0" applyFont="1" applyFill="1" applyBorder="1" applyAlignment="1">
      <alignment horizontal="center" vertical="center" wrapText="1"/>
    </xf>
    <xf numFmtId="0" fontId="32" fillId="8" borderId="118" xfId="0" applyFont="1" applyFill="1" applyBorder="1" applyAlignment="1">
      <alignment horizontal="center" vertical="center" wrapText="1"/>
    </xf>
    <xf numFmtId="0" fontId="32" fillId="8" borderId="121"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1" xfId="0" applyFont="1" applyFill="1" applyBorder="1" applyAlignment="1">
      <alignment horizontal="center" vertical="center" wrapText="1"/>
    </xf>
    <xf numFmtId="0" fontId="40" fillId="15" borderId="32" xfId="0" applyFont="1" applyFill="1" applyBorder="1" applyAlignment="1">
      <alignment horizontal="center" vertical="center" wrapText="1"/>
    </xf>
    <xf numFmtId="0" fontId="32" fillId="8" borderId="115" xfId="0" applyFont="1" applyFill="1" applyBorder="1" applyAlignment="1">
      <alignment horizontal="center" vertical="center" wrapText="1"/>
    </xf>
    <xf numFmtId="0" fontId="32" fillId="8" borderId="27" xfId="0" applyFont="1" applyFill="1" applyBorder="1" applyAlignment="1">
      <alignment horizontal="center" vertical="center" wrapText="1"/>
    </xf>
    <xf numFmtId="0" fontId="32" fillId="8" borderId="120" xfId="0" applyFont="1" applyFill="1" applyBorder="1" applyAlignment="1">
      <alignment horizontal="center" vertical="center" wrapText="1"/>
    </xf>
    <xf numFmtId="0" fontId="32" fillId="8" borderId="114" xfId="0" applyFont="1" applyFill="1" applyBorder="1" applyAlignment="1">
      <alignment horizontal="center" vertical="center" wrapText="1"/>
    </xf>
    <xf numFmtId="0" fontId="32" fillId="8" borderId="117" xfId="0" applyFont="1" applyFill="1" applyBorder="1" applyAlignment="1">
      <alignment horizontal="center" vertical="center" wrapText="1"/>
    </xf>
    <xf numFmtId="0" fontId="32" fillId="8" borderId="119" xfId="0" applyFont="1" applyFill="1" applyBorder="1" applyAlignment="1">
      <alignment horizontal="center" vertical="center" wrapText="1"/>
    </xf>
    <xf numFmtId="0" fontId="43" fillId="10" borderId="21" xfId="0" applyFont="1" applyFill="1" applyBorder="1" applyAlignment="1">
      <alignment horizontal="center" vertical="center" wrapText="1"/>
    </xf>
    <xf numFmtId="0" fontId="40" fillId="15" borderId="127" xfId="0" applyFont="1" applyFill="1" applyBorder="1" applyAlignment="1">
      <alignment horizontal="center" vertical="center" wrapText="1"/>
    </xf>
    <xf numFmtId="0" fontId="40" fillId="15" borderId="129"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69" xfId="0" applyFont="1" applyBorder="1" applyAlignment="1">
      <alignment horizontal="center" vertical="center"/>
    </xf>
    <xf numFmtId="0" fontId="8" fillId="0" borderId="46" xfId="0" applyFont="1" applyBorder="1" applyAlignment="1">
      <alignment horizontal="center" vertical="center"/>
    </xf>
    <xf numFmtId="0" fontId="30" fillId="15" borderId="122" xfId="0" applyFont="1" applyFill="1" applyBorder="1" applyAlignment="1">
      <alignment vertical="center" wrapText="1"/>
    </xf>
    <xf numFmtId="0" fontId="30" fillId="15" borderId="2" xfId="0" applyFont="1" applyFill="1" applyBorder="1" applyAlignment="1">
      <alignment vertical="center" wrapText="1"/>
    </xf>
    <xf numFmtId="0" fontId="30" fillId="15" borderId="125" xfId="0" applyFont="1" applyFill="1" applyBorder="1" applyAlignment="1">
      <alignment vertical="center" wrapText="1"/>
    </xf>
    <xf numFmtId="0" fontId="0" fillId="0" borderId="3" xfId="0" applyBorder="1" applyAlignment="1">
      <alignment horizontal="center" vertical="center" wrapText="1"/>
    </xf>
    <xf numFmtId="0" fontId="0" fillId="0" borderId="69" xfId="0" applyBorder="1" applyAlignment="1">
      <alignment horizontal="center" vertical="center" wrapText="1"/>
    </xf>
    <xf numFmtId="0" fontId="0" fillId="0" borderId="46" xfId="0" applyBorder="1" applyAlignment="1">
      <alignment horizontal="center" vertical="center" wrapText="1"/>
    </xf>
    <xf numFmtId="0" fontId="43" fillId="10" borderId="20" xfId="0" applyFont="1" applyFill="1" applyBorder="1" applyAlignment="1">
      <alignment horizontal="center" vertical="center" wrapText="1"/>
    </xf>
    <xf numFmtId="0" fontId="40" fillId="14" borderId="82" xfId="0" applyFont="1" applyFill="1" applyBorder="1" applyAlignment="1">
      <alignment horizontal="center" vertical="center" wrapText="1"/>
    </xf>
    <xf numFmtId="0" fontId="40" fillId="14" borderId="78" xfId="0" applyFont="1" applyFill="1" applyBorder="1" applyAlignment="1">
      <alignment horizontal="center" vertical="center" wrapText="1"/>
    </xf>
    <xf numFmtId="0" fontId="40" fillId="14" borderId="43" xfId="0" applyFont="1" applyFill="1" applyBorder="1" applyAlignment="1">
      <alignment horizontal="center" vertical="center" wrapText="1"/>
    </xf>
    <xf numFmtId="0" fontId="30" fillId="15" borderId="128" xfId="0" applyFont="1" applyFill="1" applyBorder="1" applyAlignment="1">
      <alignment horizontal="center" vertical="center" wrapText="1"/>
    </xf>
    <xf numFmtId="0" fontId="30" fillId="15" borderId="72" xfId="0" applyFont="1" applyFill="1" applyBorder="1" applyAlignment="1">
      <alignment horizontal="center" vertical="center" wrapText="1"/>
    </xf>
    <xf numFmtId="0" fontId="30" fillId="15" borderId="130" xfId="0" applyFont="1" applyFill="1" applyBorder="1" applyAlignment="1">
      <alignment horizontal="center" vertical="center" wrapText="1"/>
    </xf>
    <xf numFmtId="0" fontId="40" fillId="14" borderId="79" xfId="0" applyFont="1" applyFill="1" applyBorder="1" applyAlignment="1">
      <alignment horizontal="center" vertical="center" wrapText="1"/>
    </xf>
    <xf numFmtId="0" fontId="40" fillId="14" borderId="71" xfId="0" applyFont="1" applyFill="1" applyBorder="1" applyAlignment="1">
      <alignment horizontal="center" vertical="center" wrapText="1"/>
    </xf>
    <xf numFmtId="0" fontId="40" fillId="14" borderId="42" xfId="0" applyFont="1" applyFill="1" applyBorder="1" applyAlignment="1">
      <alignment horizontal="center" vertical="center" wrapText="1"/>
    </xf>
    <xf numFmtId="0" fontId="40" fillId="14" borderId="80" xfId="0" applyFont="1" applyFill="1" applyBorder="1" applyAlignment="1">
      <alignment horizontal="center" vertical="center" wrapText="1"/>
    </xf>
    <xf numFmtId="0" fontId="40" fillId="14" borderId="77" xfId="0" applyFont="1" applyFill="1" applyBorder="1" applyAlignment="1">
      <alignment horizontal="center" vertical="center" wrapText="1"/>
    </xf>
    <xf numFmtId="0" fontId="30" fillId="15" borderId="128" xfId="0" applyFont="1" applyFill="1" applyBorder="1" applyAlignment="1">
      <alignment horizontal="left" vertical="center" wrapText="1"/>
    </xf>
    <xf numFmtId="0" fontId="30" fillId="15" borderId="72" xfId="0" applyFont="1" applyFill="1" applyBorder="1" applyAlignment="1">
      <alignment horizontal="left" vertical="center" wrapText="1"/>
    </xf>
    <xf numFmtId="0" fontId="30" fillId="15" borderId="130" xfId="0" applyFont="1" applyFill="1" applyBorder="1" applyAlignment="1">
      <alignment horizontal="left" vertical="center" wrapText="1"/>
    </xf>
    <xf numFmtId="0" fontId="30" fillId="15" borderId="131" xfId="0" applyFont="1" applyFill="1" applyBorder="1" applyAlignment="1">
      <alignment horizontal="center" vertical="center" wrapText="1"/>
    </xf>
    <xf numFmtId="0" fontId="30" fillId="15" borderId="0" xfId="0" applyFont="1" applyFill="1" applyBorder="1" applyAlignment="1">
      <alignment horizontal="center" vertical="center" wrapText="1"/>
    </xf>
    <xf numFmtId="0" fontId="30" fillId="15" borderId="109"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5" xfId="0" applyBorder="1" applyAlignment="1">
      <alignment horizontal="center" vertical="center" wrapText="1"/>
    </xf>
    <xf numFmtId="0" fontId="0" fillId="0" borderId="70" xfId="0" applyBorder="1" applyAlignment="1">
      <alignment horizontal="center" vertical="center" wrapText="1"/>
    </xf>
    <xf numFmtId="165" fontId="18" fillId="0" borderId="88" xfId="0" applyNumberFormat="1" applyFont="1" applyBorder="1" applyAlignment="1">
      <alignment horizontal="center" vertical="center"/>
    </xf>
    <xf numFmtId="165" fontId="18" fillId="0" borderId="89" xfId="0" applyNumberFormat="1" applyFont="1" applyBorder="1" applyAlignment="1">
      <alignment horizontal="center" vertical="center"/>
    </xf>
    <xf numFmtId="165" fontId="18" fillId="0" borderId="90" xfId="0" applyNumberFormat="1" applyFont="1" applyBorder="1" applyAlignment="1">
      <alignment horizontal="center" vertical="center"/>
    </xf>
    <xf numFmtId="0" fontId="39" fillId="0" borderId="28"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70" xfId="0" applyFont="1" applyBorder="1" applyAlignment="1">
      <alignment horizontal="center" vertical="center" wrapText="1"/>
    </xf>
    <xf numFmtId="165" fontId="18" fillId="0" borderId="19" xfId="0" applyNumberFormat="1" applyFont="1" applyBorder="1" applyAlignment="1">
      <alignment horizontal="center" vertical="center"/>
    </xf>
    <xf numFmtId="0" fontId="38" fillId="9" borderId="33" xfId="0" applyFont="1" applyFill="1" applyBorder="1" applyAlignment="1">
      <alignment horizontal="center" vertical="center"/>
    </xf>
    <xf numFmtId="0" fontId="38" fillId="9" borderId="34" xfId="0" applyFont="1" applyFill="1" applyBorder="1" applyAlignment="1">
      <alignment horizontal="center" vertical="center"/>
    </xf>
    <xf numFmtId="0" fontId="31" fillId="9" borderId="31" xfId="0" applyFont="1" applyFill="1" applyBorder="1" applyAlignment="1">
      <alignment horizontal="center" vertical="center"/>
    </xf>
    <xf numFmtId="0" fontId="31" fillId="9" borderId="32" xfId="0" applyFont="1" applyFill="1" applyBorder="1" applyAlignment="1">
      <alignment horizontal="center" vertical="center"/>
    </xf>
    <xf numFmtId="0" fontId="38" fillId="9" borderId="35" xfId="0" applyFont="1" applyFill="1" applyBorder="1" applyAlignment="1">
      <alignment horizontal="center" vertical="center"/>
    </xf>
    <xf numFmtId="0" fontId="43" fillId="10" borderId="84" xfId="0" applyFont="1" applyFill="1" applyBorder="1" applyAlignment="1">
      <alignment horizontal="center" vertical="center" wrapText="1"/>
    </xf>
    <xf numFmtId="0" fontId="43" fillId="10" borderId="85" xfId="0" applyFont="1" applyFill="1" applyBorder="1" applyAlignment="1">
      <alignment horizontal="center" vertical="center" wrapText="1"/>
    </xf>
    <xf numFmtId="0" fontId="30" fillId="15" borderId="132" xfId="0" applyFont="1" applyFill="1" applyBorder="1" applyAlignment="1">
      <alignment horizontal="center" vertical="center" wrapText="1"/>
    </xf>
    <xf numFmtId="0" fontId="30" fillId="15" borderId="133" xfId="0" applyFont="1" applyFill="1" applyBorder="1" applyAlignment="1">
      <alignment horizontal="center" vertical="center" wrapText="1"/>
    </xf>
    <xf numFmtId="0" fontId="2" fillId="0" borderId="0" xfId="0" applyFont="1" applyBorder="1" applyAlignment="1">
      <alignment horizontal="center" vertical="center" wrapText="1"/>
    </xf>
    <xf numFmtId="0" fontId="38" fillId="9" borderId="30" xfId="0" applyFont="1" applyFill="1" applyBorder="1" applyAlignment="1">
      <alignment horizontal="center" vertical="center"/>
    </xf>
    <xf numFmtId="0" fontId="38" fillId="9" borderId="31" xfId="0" applyFont="1" applyFill="1" applyBorder="1" applyAlignment="1">
      <alignment horizontal="center" vertical="center"/>
    </xf>
    <xf numFmtId="0" fontId="16" fillId="9" borderId="83" xfId="0" applyFont="1" applyFill="1" applyBorder="1" applyAlignment="1" applyProtection="1">
      <alignment horizontal="center" vertical="center"/>
      <protection locked="0"/>
    </xf>
    <xf numFmtId="0" fontId="6" fillId="10" borderId="14"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16" xfId="0" applyFont="1" applyFill="1" applyBorder="1" applyAlignment="1">
      <alignment horizontal="center" vertical="center"/>
    </xf>
    <xf numFmtId="0" fontId="7" fillId="9" borderId="0" xfId="0" applyFont="1" applyFill="1" applyAlignment="1">
      <alignment horizontal="center"/>
    </xf>
    <xf numFmtId="0" fontId="7" fillId="9" borderId="25" xfId="0" applyFont="1" applyFill="1" applyBorder="1" applyAlignment="1">
      <alignment horizontal="center" vertical="center"/>
    </xf>
    <xf numFmtId="0" fontId="7" fillId="9" borderId="26" xfId="0" applyFont="1" applyFill="1" applyBorder="1" applyAlignment="1">
      <alignment horizontal="center" vertical="center"/>
    </xf>
    <xf numFmtId="9" fontId="7" fillId="12" borderId="23" xfId="1" applyFont="1" applyFill="1" applyBorder="1" applyAlignment="1">
      <alignment horizontal="center" vertical="center"/>
    </xf>
    <xf numFmtId="9" fontId="7" fillId="12" borderId="20" xfId="1" applyFont="1" applyFill="1" applyBorder="1" applyAlignment="1">
      <alignment horizontal="center" vertical="center"/>
    </xf>
    <xf numFmtId="0" fontId="7" fillId="9" borderId="0" xfId="0" applyFont="1" applyFill="1" applyAlignment="1">
      <alignment horizontal="center" vertical="center"/>
    </xf>
    <xf numFmtId="0" fontId="7" fillId="9" borderId="24" xfId="0" applyFont="1" applyFill="1" applyBorder="1" applyAlignment="1">
      <alignment horizontal="center" vertical="center"/>
    </xf>
    <xf numFmtId="166" fontId="7" fillId="11" borderId="23" xfId="0" applyNumberFormat="1" applyFont="1" applyFill="1" applyBorder="1" applyAlignment="1">
      <alignment horizontal="center" vertical="center"/>
    </xf>
    <xf numFmtId="166" fontId="7" fillId="11" borderId="21" xfId="0" applyNumberFormat="1" applyFont="1" applyFill="1" applyBorder="1" applyAlignment="1">
      <alignment horizontal="center" vertical="center"/>
    </xf>
    <xf numFmtId="166" fontId="7" fillId="11" borderId="20" xfId="0" applyNumberFormat="1" applyFont="1" applyFill="1" applyBorder="1" applyAlignment="1">
      <alignment horizontal="center" vertical="center"/>
    </xf>
    <xf numFmtId="9" fontId="7" fillId="12" borderId="22" xfId="1" applyFont="1" applyFill="1" applyBorder="1" applyAlignment="1">
      <alignment horizontal="center" vertical="center"/>
    </xf>
    <xf numFmtId="0" fontId="7" fillId="9" borderId="24" xfId="0" applyFont="1" applyFill="1" applyBorder="1" applyAlignment="1">
      <alignment horizontal="center"/>
    </xf>
  </cellXfs>
  <cellStyles count="2">
    <cellStyle name="Normal" xfId="0" builtinId="0"/>
    <cellStyle name="Porcentaj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66FF"/>
      <color rgb="FFEAEFFA"/>
      <color rgb="FFDAE3F6"/>
      <color rgb="FFCDF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7.sv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333376</xdr:colOff>
      <xdr:row>2</xdr:row>
      <xdr:rowOff>103617</xdr:rowOff>
    </xdr:to>
    <xdr:pic>
      <xdr:nvPicPr>
        <xdr:cNvPr id="2" name="Imagen 1">
          <a:extLst>
            <a:ext uri="{FF2B5EF4-FFF2-40B4-BE49-F238E27FC236}">
              <a16:creationId xmlns:a16="http://schemas.microsoft.com/office/drawing/2014/main" id="{76EB1D71-3CE9-4243-9175-DC28A291CD82}"/>
            </a:ext>
          </a:extLst>
        </xdr:cNvPr>
        <xdr:cNvPicPr>
          <a:picLocks noChangeAspect="1"/>
        </xdr:cNvPicPr>
      </xdr:nvPicPr>
      <xdr:blipFill rotWithShape="1">
        <a:blip xmlns:r="http://schemas.openxmlformats.org/officeDocument/2006/relationships" r:embed="rId1"/>
        <a:srcRect t="22870" b="26916"/>
        <a:stretch/>
      </xdr:blipFill>
      <xdr:spPr>
        <a:xfrm>
          <a:off x="1" y="0"/>
          <a:ext cx="2609850" cy="484617"/>
        </a:xfrm>
        <a:prstGeom prst="rect">
          <a:avLst/>
        </a:prstGeom>
      </xdr:spPr>
    </xdr:pic>
    <xdr:clientData/>
  </xdr:twoCellAnchor>
  <xdr:twoCellAnchor editAs="oneCell">
    <xdr:from>
      <xdr:col>4</xdr:col>
      <xdr:colOff>352425</xdr:colOff>
      <xdr:row>3</xdr:row>
      <xdr:rowOff>0</xdr:rowOff>
    </xdr:from>
    <xdr:to>
      <xdr:col>13</xdr:col>
      <xdr:colOff>259291</xdr:colOff>
      <xdr:row>4</xdr:row>
      <xdr:rowOff>1095375</xdr:rowOff>
    </xdr:to>
    <xdr:pic>
      <xdr:nvPicPr>
        <xdr:cNvPr id="4" name="Imagen 3">
          <a:extLst>
            <a:ext uri="{FF2B5EF4-FFF2-40B4-BE49-F238E27FC236}">
              <a16:creationId xmlns:a16="http://schemas.microsoft.com/office/drawing/2014/main" id="{0ED199E2-037A-5A7A-5D5F-2DC1D5CE1F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9525" y="581025"/>
          <a:ext cx="6764866" cy="1295400"/>
        </a:xfrm>
        <a:prstGeom prst="rect">
          <a:avLst/>
        </a:prstGeom>
        <a:solidFill>
          <a:schemeClr val="bg1"/>
        </a:solidFill>
      </xdr:spPr>
    </xdr:pic>
    <xdr:clientData/>
  </xdr:twoCellAnchor>
  <xdr:twoCellAnchor>
    <xdr:from>
      <xdr:col>13</xdr:col>
      <xdr:colOff>228600</xdr:colOff>
      <xdr:row>2</xdr:row>
      <xdr:rowOff>180976</xdr:rowOff>
    </xdr:from>
    <xdr:to>
      <xdr:col>14</xdr:col>
      <xdr:colOff>209549</xdr:colOff>
      <xdr:row>4</xdr:row>
      <xdr:rowOff>1057276</xdr:rowOff>
    </xdr:to>
    <xdr:sp macro="" textlink="">
      <xdr:nvSpPr>
        <xdr:cNvPr id="6" name="CuadroTexto 5">
          <a:extLst>
            <a:ext uri="{FF2B5EF4-FFF2-40B4-BE49-F238E27FC236}">
              <a16:creationId xmlns:a16="http://schemas.microsoft.com/office/drawing/2014/main" id="{DE833A2B-621C-4663-46AB-8345ED357F8F}"/>
            </a:ext>
          </a:extLst>
        </xdr:cNvPr>
        <xdr:cNvSpPr txBox="1"/>
      </xdr:nvSpPr>
      <xdr:spPr>
        <a:xfrm>
          <a:off x="10553700" y="561976"/>
          <a:ext cx="647699" cy="12668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s-CO" sz="1000" b="1">
              <a:solidFill>
                <a:schemeClr val="bg1"/>
              </a:solidFill>
            </a:rPr>
            <a:t>Pilar 1. Productividad</a:t>
          </a:r>
        </a:p>
      </xdr:txBody>
    </xdr:sp>
    <xdr:clientData/>
  </xdr:twoCellAnchor>
  <xdr:twoCellAnchor>
    <xdr:from>
      <xdr:col>13</xdr:col>
      <xdr:colOff>238126</xdr:colOff>
      <xdr:row>4</xdr:row>
      <xdr:rowOff>1085851</xdr:rowOff>
    </xdr:from>
    <xdr:to>
      <xdr:col>14</xdr:col>
      <xdr:colOff>209550</xdr:colOff>
      <xdr:row>5</xdr:row>
      <xdr:rowOff>1206500</xdr:rowOff>
    </xdr:to>
    <xdr:sp macro="" textlink="">
      <xdr:nvSpPr>
        <xdr:cNvPr id="7" name="CuadroTexto 6">
          <a:extLst>
            <a:ext uri="{FF2B5EF4-FFF2-40B4-BE49-F238E27FC236}">
              <a16:creationId xmlns:a16="http://schemas.microsoft.com/office/drawing/2014/main" id="{B1C45395-A0FB-4A3D-9560-B2A9006C37A7}"/>
            </a:ext>
          </a:extLst>
        </xdr:cNvPr>
        <xdr:cNvSpPr txBox="1"/>
      </xdr:nvSpPr>
      <xdr:spPr>
        <a:xfrm>
          <a:off x="10556876" y="1863726"/>
          <a:ext cx="638174" cy="1327149"/>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s-CO" sz="1000" b="1">
              <a:solidFill>
                <a:schemeClr val="bg1"/>
              </a:solidFill>
            </a:rPr>
            <a:t>Pilar 2. Construcción de Integridad</a:t>
          </a:r>
        </a:p>
      </xdr:txBody>
    </xdr:sp>
    <xdr:clientData/>
  </xdr:twoCellAnchor>
  <xdr:twoCellAnchor editAs="oneCell">
    <xdr:from>
      <xdr:col>4</xdr:col>
      <xdr:colOff>330200</xdr:colOff>
      <xdr:row>5</xdr:row>
      <xdr:rowOff>1212850</xdr:rowOff>
    </xdr:from>
    <xdr:to>
      <xdr:col>13</xdr:col>
      <xdr:colOff>254000</xdr:colOff>
      <xdr:row>6</xdr:row>
      <xdr:rowOff>1151624</xdr:rowOff>
    </xdr:to>
    <xdr:pic>
      <xdr:nvPicPr>
        <xdr:cNvPr id="8" name="Imagen 7">
          <a:extLst>
            <a:ext uri="{FF2B5EF4-FFF2-40B4-BE49-F238E27FC236}">
              <a16:creationId xmlns:a16="http://schemas.microsoft.com/office/drawing/2014/main" id="{A33AD3B9-6462-F4BA-67A9-7B015C95D0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0950" y="3197225"/>
          <a:ext cx="6781800" cy="1542149"/>
        </a:xfrm>
        <a:prstGeom prst="rect">
          <a:avLst/>
        </a:prstGeom>
        <a:solidFill>
          <a:schemeClr val="bg1"/>
        </a:solidFill>
      </xdr:spPr>
    </xdr:pic>
    <xdr:clientData/>
  </xdr:twoCellAnchor>
  <xdr:twoCellAnchor>
    <xdr:from>
      <xdr:col>13</xdr:col>
      <xdr:colOff>228600</xdr:colOff>
      <xdr:row>5</xdr:row>
      <xdr:rowOff>1187451</xdr:rowOff>
    </xdr:from>
    <xdr:to>
      <xdr:col>14</xdr:col>
      <xdr:colOff>209549</xdr:colOff>
      <xdr:row>6</xdr:row>
      <xdr:rowOff>1127125</xdr:rowOff>
    </xdr:to>
    <xdr:sp macro="" textlink="">
      <xdr:nvSpPr>
        <xdr:cNvPr id="9" name="CuadroTexto 8">
          <a:extLst>
            <a:ext uri="{FF2B5EF4-FFF2-40B4-BE49-F238E27FC236}">
              <a16:creationId xmlns:a16="http://schemas.microsoft.com/office/drawing/2014/main" id="{D135CD65-32C5-445E-A976-496982C8B6EA}"/>
            </a:ext>
          </a:extLst>
        </xdr:cNvPr>
        <xdr:cNvSpPr txBox="1"/>
      </xdr:nvSpPr>
      <xdr:spPr>
        <a:xfrm>
          <a:off x="10547350" y="3171826"/>
          <a:ext cx="647699" cy="1543049"/>
        </a:xfrm>
        <a:prstGeom prst="rect">
          <a:avLst/>
        </a:prstGeom>
        <a:solidFill>
          <a:srgbClr val="6666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s-CO" sz="1000" b="1">
              <a:solidFill>
                <a:schemeClr val="bg1"/>
              </a:solidFill>
            </a:rPr>
            <a:t>Pilar 3. Gestión cultural</a:t>
          </a:r>
        </a:p>
      </xdr:txBody>
    </xdr:sp>
    <xdr:clientData/>
  </xdr:twoCellAnchor>
  <xdr:twoCellAnchor editAs="oneCell">
    <xdr:from>
      <xdr:col>4</xdr:col>
      <xdr:colOff>321112</xdr:colOff>
      <xdr:row>6</xdr:row>
      <xdr:rowOff>1181101</xdr:rowOff>
    </xdr:from>
    <xdr:to>
      <xdr:col>13</xdr:col>
      <xdr:colOff>254000</xdr:colOff>
      <xdr:row>11</xdr:row>
      <xdr:rowOff>9999</xdr:rowOff>
    </xdr:to>
    <xdr:pic>
      <xdr:nvPicPr>
        <xdr:cNvPr id="11" name="Imagen 10">
          <a:extLst>
            <a:ext uri="{FF2B5EF4-FFF2-40B4-BE49-F238E27FC236}">
              <a16:creationId xmlns:a16="http://schemas.microsoft.com/office/drawing/2014/main" id="{11A26AC6-ADDB-D7A4-7442-DC8D9E3195D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1862" y="4768851"/>
          <a:ext cx="6790888" cy="1749898"/>
        </a:xfrm>
        <a:prstGeom prst="rect">
          <a:avLst/>
        </a:prstGeom>
        <a:solidFill>
          <a:schemeClr val="bg1"/>
        </a:solidFill>
      </xdr:spPr>
    </xdr:pic>
    <xdr:clientData/>
  </xdr:twoCellAnchor>
  <xdr:twoCellAnchor>
    <xdr:from>
      <xdr:col>13</xdr:col>
      <xdr:colOff>260350</xdr:colOff>
      <xdr:row>6</xdr:row>
      <xdr:rowOff>1165226</xdr:rowOff>
    </xdr:from>
    <xdr:to>
      <xdr:col>14</xdr:col>
      <xdr:colOff>241299</xdr:colOff>
      <xdr:row>15</xdr:row>
      <xdr:rowOff>41275</xdr:rowOff>
    </xdr:to>
    <xdr:sp macro="" textlink="">
      <xdr:nvSpPr>
        <xdr:cNvPr id="12" name="CuadroTexto 11">
          <a:extLst>
            <a:ext uri="{FF2B5EF4-FFF2-40B4-BE49-F238E27FC236}">
              <a16:creationId xmlns:a16="http://schemas.microsoft.com/office/drawing/2014/main" id="{AE0B29FA-ED15-45B4-B72C-8A8FEC93D8AB}"/>
            </a:ext>
          </a:extLst>
        </xdr:cNvPr>
        <xdr:cNvSpPr txBox="1"/>
      </xdr:nvSpPr>
      <xdr:spPr>
        <a:xfrm>
          <a:off x="10579100" y="4752976"/>
          <a:ext cx="647699" cy="17335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s-CO" sz="1000" b="1">
              <a:solidFill>
                <a:srgbClr val="002060"/>
              </a:solidFill>
            </a:rPr>
            <a:t>Pilar 4. Desarrollo persona-equipo</a:t>
          </a:r>
        </a:p>
      </xdr:txBody>
    </xdr:sp>
    <xdr:clientData/>
  </xdr:twoCellAnchor>
  <xdr:twoCellAnchor editAs="oneCell">
    <xdr:from>
      <xdr:col>4</xdr:col>
      <xdr:colOff>349250</xdr:colOff>
      <xdr:row>4</xdr:row>
      <xdr:rowOff>1111250</xdr:rowOff>
    </xdr:from>
    <xdr:to>
      <xdr:col>13</xdr:col>
      <xdr:colOff>254000</xdr:colOff>
      <xdr:row>5</xdr:row>
      <xdr:rowOff>1199745</xdr:rowOff>
    </xdr:to>
    <xdr:pic>
      <xdr:nvPicPr>
        <xdr:cNvPr id="13" name="Imagen 12">
          <a:extLst>
            <a:ext uri="{FF2B5EF4-FFF2-40B4-BE49-F238E27FC236}">
              <a16:creationId xmlns:a16="http://schemas.microsoft.com/office/drawing/2014/main" id="{3F4F6704-7BE0-45D0-07E5-AB215EEEC4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43375" y="1889125"/>
          <a:ext cx="6762750" cy="12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7170" name="AutoShape 2">
          <a:extLst>
            <a:ext uri="{FF2B5EF4-FFF2-40B4-BE49-F238E27FC236}">
              <a16:creationId xmlns:a16="http://schemas.microsoft.com/office/drawing/2014/main" id="{1827A5D4-7838-5B83-DB18-3B8B7B42080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10</xdr:col>
      <xdr:colOff>0</xdr:colOff>
      <xdr:row>22</xdr:row>
      <xdr:rowOff>95250</xdr:rowOff>
    </xdr:to>
    <xdr:pic>
      <xdr:nvPicPr>
        <xdr:cNvPr id="2" name="Gráfico 1">
          <a:extLst>
            <a:ext uri="{FF2B5EF4-FFF2-40B4-BE49-F238E27FC236}">
              <a16:creationId xmlns:a16="http://schemas.microsoft.com/office/drawing/2014/main" id="{1548F528-F06F-7874-607B-527AF992E73D}"/>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7620000" cy="428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132907</xdr:colOff>
      <xdr:row>1</xdr:row>
      <xdr:rowOff>44303</xdr:rowOff>
    </xdr:from>
    <xdr:to>
      <xdr:col>2</xdr:col>
      <xdr:colOff>431653</xdr:colOff>
      <xdr:row>3</xdr:row>
      <xdr:rowOff>221882</xdr:rowOff>
    </xdr:to>
    <xdr:pic>
      <xdr:nvPicPr>
        <xdr:cNvPr id="5" name="Imagen 4" descr="logo Función Pública">
          <a:extLst>
            <a:ext uri="{FF2B5EF4-FFF2-40B4-BE49-F238E27FC236}">
              <a16:creationId xmlns:a16="http://schemas.microsoft.com/office/drawing/2014/main" id="{B0575A27-8D09-43D0-BB14-9CE95ABC7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419" y="243663"/>
          <a:ext cx="2849304" cy="57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117126</xdr:colOff>
      <xdr:row>1</xdr:row>
      <xdr:rowOff>55379</xdr:rowOff>
    </xdr:from>
    <xdr:to>
      <xdr:col>8</xdr:col>
      <xdr:colOff>1194538</xdr:colOff>
      <xdr:row>3</xdr:row>
      <xdr:rowOff>243664</xdr:rowOff>
    </xdr:to>
    <xdr:pic>
      <xdr:nvPicPr>
        <xdr:cNvPr id="3" name="Imagen 2" descr="C:\Users\mneisa\AppData\Local\Microsoft\Windows\INetCache\Content.MSO\1659CC51.tmp">
          <a:extLst>
            <a:ext uri="{FF2B5EF4-FFF2-40B4-BE49-F238E27FC236}">
              <a16:creationId xmlns:a16="http://schemas.microsoft.com/office/drawing/2014/main" id="{1D608E56-0777-47F2-BC76-167D4CD2A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539" y="254739"/>
          <a:ext cx="3336830" cy="587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114299</xdr:colOff>
      <xdr:row>0</xdr:row>
      <xdr:rowOff>342898</xdr:rowOff>
    </xdr:from>
    <xdr:to>
      <xdr:col>3</xdr:col>
      <xdr:colOff>1200150</xdr:colOff>
      <xdr:row>0</xdr:row>
      <xdr:rowOff>1295915</xdr:rowOff>
    </xdr:to>
    <xdr:pic>
      <xdr:nvPicPr>
        <xdr:cNvPr id="3" name="Imagen 2" descr="logo Función Pública">
          <a:extLst>
            <a:ext uri="{FF2B5EF4-FFF2-40B4-BE49-F238E27FC236}">
              <a16:creationId xmlns:a16="http://schemas.microsoft.com/office/drawing/2014/main" id="{DA6D30C9-510F-48A8-B688-D2FF4260D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9" y="342898"/>
          <a:ext cx="4895851" cy="953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3295650</xdr:colOff>
      <xdr:row>0</xdr:row>
      <xdr:rowOff>228599</xdr:rowOff>
    </xdr:from>
    <xdr:to>
      <xdr:col>17</xdr:col>
      <xdr:colOff>4178300</xdr:colOff>
      <xdr:row>0</xdr:row>
      <xdr:rowOff>1161972</xdr:rowOff>
    </xdr:to>
    <xdr:pic>
      <xdr:nvPicPr>
        <xdr:cNvPr id="4" name="Imagen 3" descr="C:\Users\mneisa\AppData\Local\Microsoft\Windows\INetCache\Content.MSO\4C6676B2.tmp">
          <a:extLst>
            <a:ext uri="{FF2B5EF4-FFF2-40B4-BE49-F238E27FC236}">
              <a16:creationId xmlns:a16="http://schemas.microsoft.com/office/drawing/2014/main" id="{7F10D51C-6D6A-47C2-AB2D-6DD106999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100250" y="228599"/>
          <a:ext cx="5321300" cy="933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0</xdr:row>
      <xdr:rowOff>83343</xdr:rowOff>
    </xdr:from>
    <xdr:to>
      <xdr:col>5</xdr:col>
      <xdr:colOff>226219</xdr:colOff>
      <xdr:row>2</xdr:row>
      <xdr:rowOff>98419</xdr:rowOff>
    </xdr:to>
    <xdr:pic>
      <xdr:nvPicPr>
        <xdr:cNvPr id="3" name="Imagen 2" descr="logo Función Pública">
          <a:extLst>
            <a:ext uri="{FF2B5EF4-FFF2-40B4-BE49-F238E27FC236}">
              <a16:creationId xmlns:a16="http://schemas.microsoft.com/office/drawing/2014/main" id="{F55CB992-8A09-4AE5-9153-47699BF81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83343"/>
          <a:ext cx="3762375" cy="765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582187</xdr:colOff>
      <xdr:row>0</xdr:row>
      <xdr:rowOff>154781</xdr:rowOff>
    </xdr:from>
    <xdr:to>
      <xdr:col>9</xdr:col>
      <xdr:colOff>2543968</xdr:colOff>
      <xdr:row>2</xdr:row>
      <xdr:rowOff>35719</xdr:rowOff>
    </xdr:to>
    <xdr:pic>
      <xdr:nvPicPr>
        <xdr:cNvPr id="4" name="Imagen 3" descr="C:\Users\mneisa\AppData\Local\Microsoft\Windows\INetCache\Content.MSO\C034B04F.tmp">
          <a:extLst>
            <a:ext uri="{FF2B5EF4-FFF2-40B4-BE49-F238E27FC236}">
              <a16:creationId xmlns:a16="http://schemas.microsoft.com/office/drawing/2014/main" id="{0CE3DC11-E813-4265-9A55-12C1C6B556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1343" y="154781"/>
          <a:ext cx="3664375" cy="642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74082</xdr:colOff>
      <xdr:row>0</xdr:row>
      <xdr:rowOff>31750</xdr:rowOff>
    </xdr:from>
    <xdr:to>
      <xdr:col>2</xdr:col>
      <xdr:colOff>3619499</xdr:colOff>
      <xdr:row>2</xdr:row>
      <xdr:rowOff>164197</xdr:rowOff>
    </xdr:to>
    <xdr:pic>
      <xdr:nvPicPr>
        <xdr:cNvPr id="3" name="Imagen 2" descr="logo Función Pública">
          <a:extLst>
            <a:ext uri="{FF2B5EF4-FFF2-40B4-BE49-F238E27FC236}">
              <a16:creationId xmlns:a16="http://schemas.microsoft.com/office/drawing/2014/main" id="{63DB2552-9959-42CF-83B2-AED2F2EAC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082" y="31750"/>
          <a:ext cx="3862917" cy="743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2010833</xdr:colOff>
      <xdr:row>0</xdr:row>
      <xdr:rowOff>87842</xdr:rowOff>
    </xdr:from>
    <xdr:to>
      <xdr:col>6</xdr:col>
      <xdr:colOff>2523066</xdr:colOff>
      <xdr:row>2</xdr:row>
      <xdr:rowOff>82246</xdr:rowOff>
    </xdr:to>
    <xdr:pic>
      <xdr:nvPicPr>
        <xdr:cNvPr id="4" name="Imagen 3" descr="C:\Users\mneisa\AppData\Local\Microsoft\Windows\INetCache\Content.MSO\426BE938.tmp">
          <a:extLst>
            <a:ext uri="{FF2B5EF4-FFF2-40B4-BE49-F238E27FC236}">
              <a16:creationId xmlns:a16="http://schemas.microsoft.com/office/drawing/2014/main" id="{DE424B17-0AC5-479C-BBE5-839F2AC368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0" y="87842"/>
          <a:ext cx="3435349" cy="597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ANDRA MILENA ARDILA" id="{EDE1CF2E-AABC-4C40-B39F-B21C3C8A309C}" userId="70648b82c3f8611a"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33" dT="2022-07-18T16:11:23.07" personId="{EDE1CF2E-AABC-4C40-B39F-B21C3C8A309C}" id="{6F34C1BD-9C0C-4F3D-8BE9-27F887D40553}">
    <text>La sumatoria no puede superar el 85%, que corresponde al peso del pilar 1 Productividad, compromisos gerenciales.</text>
  </threadedComment>
  <threadedComment ref="P41" dT="2022-07-18T16:12:29.01" personId="{EDE1CF2E-AABC-4C40-B39F-B21C3C8A309C}" id="{E9517478-CA4B-4069-862C-7B0CBD1529D4}">
    <text>La sumatoria no puede superar el 10%, en caso de no tener a cargo presupuesto se deja el 10%.</text>
  </threadedComment>
  <threadedComment ref="P49" dT="2022-07-18T16:13:28.84" personId="{EDE1CF2E-AABC-4C40-B39F-B21C3C8A309C}" id="{6293E74F-79C5-43DB-BC4E-45447DD3D54C}">
    <text>El peso NO debe ser mayor a 5% que es eñ 100% de Proyectos Especiales (Innovación Pública)</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AF7D8-813E-4079-8910-D651E0AE7D77}">
  <dimension ref="A4:D9"/>
  <sheetViews>
    <sheetView showGridLines="0" topLeftCell="A6" zoomScale="60" zoomScaleNormal="60" workbookViewId="0">
      <selection activeCell="F8" sqref="F8"/>
    </sheetView>
  </sheetViews>
  <sheetFormatPr baseColWidth="10" defaultRowHeight="15" x14ac:dyDescent="0.25"/>
  <cols>
    <col min="1" max="1" width="22.7109375" customWidth="1"/>
    <col min="14" max="14" width="10" customWidth="1"/>
  </cols>
  <sheetData>
    <row r="4" spans="1:4" ht="15.75" customHeight="1" thickBot="1" x14ac:dyDescent="0.3"/>
    <row r="5" spans="1:4" ht="94.5" customHeight="1" thickBot="1" x14ac:dyDescent="0.3">
      <c r="A5" s="5" t="s">
        <v>3</v>
      </c>
      <c r="B5" s="8">
        <v>0.55000000000000004</v>
      </c>
      <c r="C5" s="217" t="s">
        <v>5</v>
      </c>
      <c r="D5" s="220" t="s">
        <v>8</v>
      </c>
    </row>
    <row r="6" spans="1:4" ht="126.75" customHeight="1" thickBot="1" x14ac:dyDescent="0.3">
      <c r="A6" s="4" t="s">
        <v>2</v>
      </c>
      <c r="B6" s="7">
        <v>0.15</v>
      </c>
      <c r="C6" s="218"/>
      <c r="D6" s="221"/>
    </row>
    <row r="7" spans="1:4" ht="94.5" customHeight="1" thickBot="1" x14ac:dyDescent="0.3">
      <c r="A7" s="3" t="s">
        <v>1</v>
      </c>
      <c r="B7" s="7">
        <v>0.15</v>
      </c>
      <c r="C7" s="218"/>
      <c r="D7" s="221"/>
    </row>
    <row r="8" spans="1:4" ht="60.75" customHeight="1" thickBot="1" x14ac:dyDescent="0.3">
      <c r="A8" s="1" t="s">
        <v>0</v>
      </c>
      <c r="B8" s="7">
        <v>0.15</v>
      </c>
      <c r="C8" s="218"/>
      <c r="D8" s="221"/>
    </row>
    <row r="9" spans="1:4" ht="44.25" customHeight="1" thickBot="1" x14ac:dyDescent="0.3">
      <c r="A9" s="6" t="s">
        <v>4</v>
      </c>
      <c r="B9" s="9">
        <f>SUM(B5:B8)</f>
        <v>1</v>
      </c>
      <c r="C9" s="219"/>
      <c r="D9" s="222"/>
    </row>
  </sheetData>
  <mergeCells count="2">
    <mergeCell ref="C5:C9"/>
    <mergeCell ref="D5:D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91B95-F9CA-4943-9862-9AACC511A3AE}">
  <dimension ref="A1"/>
  <sheetViews>
    <sheetView workbookViewId="0">
      <selection activeCell="O20" sqref="O20"/>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032DA-2351-4203-948A-AEE45F320DFB}">
  <dimension ref="A1:U119"/>
  <sheetViews>
    <sheetView zoomScale="86" zoomScaleNormal="86" zoomScaleSheetLayoutView="86" zoomScalePageLayoutView="86" workbookViewId="0">
      <selection activeCell="O7" sqref="O7"/>
    </sheetView>
  </sheetViews>
  <sheetFormatPr baseColWidth="10" defaultColWidth="10.85546875" defaultRowHeight="15.75" x14ac:dyDescent="0.25"/>
  <cols>
    <col min="1" max="1" width="3.28515625" style="154" customWidth="1"/>
    <col min="2" max="2" width="38.28515625" style="154" customWidth="1"/>
    <col min="3" max="3" width="15.28515625" style="154" bestFit="1" customWidth="1"/>
    <col min="4" max="8" width="10.85546875" style="154"/>
    <col min="9" max="9" width="17.85546875" style="154" customWidth="1"/>
    <col min="10" max="10" width="3.140625" style="154" customWidth="1"/>
    <col min="11" max="11" width="3.42578125" style="154" customWidth="1"/>
    <col min="12" max="12" width="38.42578125" style="154" customWidth="1"/>
    <col min="13" max="13" width="15.28515625" style="154" customWidth="1"/>
    <col min="14" max="16" width="10.85546875" style="154"/>
    <col min="17" max="17" width="11.42578125" style="154" customWidth="1"/>
    <col min="18" max="19" width="10.85546875" style="154"/>
    <col min="20" max="20" width="17.85546875" style="154" customWidth="1"/>
    <col min="21" max="21" width="3.28515625" style="154" customWidth="1"/>
    <col min="22" max="16384" width="10.85546875" style="154"/>
  </cols>
  <sheetData>
    <row r="1" spans="1:13" x14ac:dyDescent="0.25">
      <c r="A1" s="163"/>
      <c r="B1" s="163"/>
      <c r="C1" s="163"/>
      <c r="D1" s="163"/>
      <c r="E1" s="163"/>
      <c r="F1" s="163"/>
      <c r="G1" s="163"/>
      <c r="H1" s="163"/>
      <c r="I1" s="163"/>
      <c r="J1" s="163"/>
      <c r="K1" s="163"/>
    </row>
    <row r="2" spans="1:13" x14ac:dyDescent="0.25">
      <c r="A2" s="163"/>
      <c r="B2" s="163"/>
      <c r="C2" s="163"/>
      <c r="D2" s="163"/>
      <c r="E2" s="163"/>
      <c r="F2" s="163"/>
      <c r="G2" s="163"/>
      <c r="H2" s="163"/>
      <c r="I2" s="163"/>
      <c r="J2" s="163"/>
      <c r="K2" s="163"/>
    </row>
    <row r="3" spans="1:13" x14ac:dyDescent="0.25">
      <c r="A3" s="163"/>
      <c r="B3" s="163"/>
      <c r="C3" s="163"/>
      <c r="D3" s="163"/>
      <c r="E3" s="163"/>
      <c r="F3" s="163"/>
      <c r="G3" s="163"/>
      <c r="H3" s="163"/>
      <c r="I3" s="163"/>
      <c r="J3" s="163"/>
      <c r="K3" s="163"/>
    </row>
    <row r="4" spans="1:13" ht="24.75" customHeight="1" x14ac:dyDescent="0.25">
      <c r="A4" s="164"/>
      <c r="B4" s="163"/>
      <c r="C4" s="163"/>
      <c r="D4" s="163"/>
      <c r="E4" s="163"/>
      <c r="F4" s="163"/>
      <c r="G4" s="163"/>
      <c r="H4" s="163"/>
      <c r="I4" s="163"/>
      <c r="J4" s="163"/>
      <c r="K4" s="163"/>
      <c r="L4" s="165"/>
    </row>
    <row r="5" spans="1:13" x14ac:dyDescent="0.25">
      <c r="A5" s="165"/>
      <c r="B5" s="163"/>
      <c r="C5" s="163"/>
      <c r="D5" s="163"/>
      <c r="E5" s="163"/>
      <c r="F5" s="163"/>
      <c r="G5" s="163"/>
      <c r="H5" s="163"/>
      <c r="I5" s="163"/>
      <c r="J5" s="163"/>
      <c r="K5" s="163"/>
      <c r="L5"/>
    </row>
    <row r="6" spans="1:13" ht="12" customHeight="1" x14ac:dyDescent="0.25">
      <c r="A6" s="165"/>
      <c r="B6" s="166"/>
      <c r="C6" s="166"/>
      <c r="D6" s="166"/>
      <c r="E6" s="166"/>
      <c r="F6" s="166"/>
      <c r="G6" s="166"/>
      <c r="H6" s="166"/>
      <c r="I6" s="166"/>
      <c r="J6" s="166"/>
      <c r="K6" s="149"/>
      <c r="L6" s="165"/>
      <c r="M6"/>
    </row>
    <row r="7" spans="1:13" ht="24" customHeight="1" x14ac:dyDescent="0.4">
      <c r="A7" s="165"/>
      <c r="B7" s="238" t="s">
        <v>110</v>
      </c>
      <c r="C7" s="238"/>
      <c r="D7" s="238"/>
      <c r="E7" s="238"/>
      <c r="F7" s="238"/>
      <c r="G7" s="238"/>
      <c r="H7" s="238"/>
      <c r="I7" s="238"/>
      <c r="J7" s="167"/>
      <c r="K7" s="149"/>
      <c r="L7" s="165"/>
    </row>
    <row r="8" spans="1:13" ht="12.95" customHeight="1" x14ac:dyDescent="0.25">
      <c r="A8" s="165"/>
      <c r="B8" s="149"/>
      <c r="C8" s="149"/>
      <c r="D8" s="168"/>
      <c r="E8" s="149"/>
      <c r="F8" s="149"/>
      <c r="G8" s="168"/>
      <c r="H8" s="149"/>
      <c r="I8" s="149"/>
      <c r="J8" s="149"/>
      <c r="K8" s="149"/>
      <c r="L8" s="165"/>
    </row>
    <row r="9" spans="1:13" ht="26.25" customHeight="1" x14ac:dyDescent="0.25">
      <c r="A9" s="165"/>
      <c r="B9" s="239" t="s">
        <v>111</v>
      </c>
      <c r="C9" s="239"/>
      <c r="D9" s="239"/>
      <c r="E9" s="239"/>
      <c r="F9" s="239"/>
      <c r="G9" s="239"/>
      <c r="H9" s="239"/>
      <c r="I9" s="239"/>
      <c r="J9" s="169"/>
      <c r="K9" s="149"/>
      <c r="L9" s="165"/>
    </row>
    <row r="10" spans="1:13" ht="20.25" customHeight="1" thickBot="1" x14ac:dyDescent="0.3">
      <c r="A10" s="165"/>
      <c r="B10" s="149"/>
      <c r="C10" s="149"/>
      <c r="D10" s="149"/>
      <c r="E10" s="149"/>
      <c r="F10" s="149"/>
      <c r="G10" s="149"/>
      <c r="H10" s="149"/>
      <c r="I10" s="149"/>
      <c r="J10" s="149"/>
      <c r="K10" s="149"/>
      <c r="L10" s="165"/>
    </row>
    <row r="11" spans="1:13" ht="66.75" customHeight="1" thickBot="1" x14ac:dyDescent="0.3">
      <c r="A11" s="165"/>
      <c r="B11" s="170" t="s">
        <v>112</v>
      </c>
      <c r="C11" s="235" t="s">
        <v>113</v>
      </c>
      <c r="D11" s="236"/>
      <c r="E11" s="236"/>
      <c r="F11" s="236"/>
      <c r="G11" s="236"/>
      <c r="H11" s="236"/>
      <c r="I11" s="237"/>
      <c r="J11" s="171"/>
      <c r="K11" s="149"/>
      <c r="L11" s="165"/>
    </row>
    <row r="12" spans="1:13" ht="24.75" customHeight="1" x14ac:dyDescent="0.25">
      <c r="A12" s="165"/>
      <c r="B12" s="223" t="s">
        <v>114</v>
      </c>
      <c r="C12" s="226" t="s">
        <v>115</v>
      </c>
      <c r="D12" s="227"/>
      <c r="E12" s="227"/>
      <c r="F12" s="227"/>
      <c r="G12" s="227"/>
      <c r="H12" s="227"/>
      <c r="I12" s="228"/>
      <c r="J12" s="171"/>
      <c r="K12" s="149"/>
      <c r="L12" s="165"/>
    </row>
    <row r="13" spans="1:13" ht="51.75" customHeight="1" x14ac:dyDescent="0.25">
      <c r="A13" s="165"/>
      <c r="B13" s="224"/>
      <c r="C13" s="229"/>
      <c r="D13" s="230"/>
      <c r="E13" s="230"/>
      <c r="F13" s="230"/>
      <c r="G13" s="230"/>
      <c r="H13" s="230"/>
      <c r="I13" s="231"/>
      <c r="J13" s="171"/>
      <c r="K13" s="149"/>
      <c r="L13" s="165"/>
    </row>
    <row r="14" spans="1:13" ht="21" customHeight="1" thickBot="1" x14ac:dyDescent="0.3">
      <c r="A14" s="165"/>
      <c r="B14" s="225"/>
      <c r="C14" s="232"/>
      <c r="D14" s="233"/>
      <c r="E14" s="233"/>
      <c r="F14" s="233"/>
      <c r="G14" s="233"/>
      <c r="H14" s="233"/>
      <c r="I14" s="234"/>
      <c r="J14" s="171"/>
      <c r="K14" s="149"/>
      <c r="L14" s="165"/>
    </row>
    <row r="15" spans="1:13" ht="90" customHeight="1" thickBot="1" x14ac:dyDescent="0.3">
      <c r="A15" s="165"/>
      <c r="B15" s="172" t="s">
        <v>116</v>
      </c>
      <c r="C15" s="235" t="s">
        <v>117</v>
      </c>
      <c r="D15" s="236"/>
      <c r="E15" s="236"/>
      <c r="F15" s="236"/>
      <c r="G15" s="236"/>
      <c r="H15" s="236"/>
      <c r="I15" s="237"/>
      <c r="J15" s="171"/>
      <c r="K15" s="149"/>
      <c r="L15" s="165"/>
    </row>
    <row r="16" spans="1:13" ht="48.75" customHeight="1" x14ac:dyDescent="0.25">
      <c r="A16" s="165"/>
      <c r="B16" s="223" t="s">
        <v>118</v>
      </c>
      <c r="C16" s="226" t="s">
        <v>119</v>
      </c>
      <c r="D16" s="227"/>
      <c r="E16" s="227"/>
      <c r="F16" s="227"/>
      <c r="G16" s="227"/>
      <c r="H16" s="227"/>
      <c r="I16" s="228"/>
      <c r="J16" s="171"/>
      <c r="K16" s="149"/>
      <c r="L16" s="165"/>
    </row>
    <row r="17" spans="1:21" ht="38.25" customHeight="1" thickBot="1" x14ac:dyDescent="0.3">
      <c r="A17" s="165"/>
      <c r="B17" s="225"/>
      <c r="C17" s="232"/>
      <c r="D17" s="233"/>
      <c r="E17" s="233"/>
      <c r="F17" s="233"/>
      <c r="G17" s="233"/>
      <c r="H17" s="233"/>
      <c r="I17" s="234"/>
      <c r="J17" s="171"/>
      <c r="K17" s="149"/>
      <c r="L17" s="165"/>
    </row>
    <row r="18" spans="1:21" ht="15" customHeight="1" x14ac:dyDescent="0.25">
      <c r="A18" s="165"/>
      <c r="B18" s="223" t="s">
        <v>15</v>
      </c>
      <c r="C18" s="226" t="s">
        <v>120</v>
      </c>
      <c r="D18" s="227"/>
      <c r="E18" s="227"/>
      <c r="F18" s="227"/>
      <c r="G18" s="227"/>
      <c r="H18" s="227"/>
      <c r="I18" s="228"/>
      <c r="J18" s="171"/>
      <c r="K18" s="149"/>
      <c r="L18" s="165"/>
    </row>
    <row r="19" spans="1:21" ht="59.25" customHeight="1" x14ac:dyDescent="0.25">
      <c r="A19" s="165"/>
      <c r="B19" s="224"/>
      <c r="C19" s="229"/>
      <c r="D19" s="230"/>
      <c r="E19" s="230"/>
      <c r="F19" s="230"/>
      <c r="G19" s="230"/>
      <c r="H19" s="230"/>
      <c r="I19" s="231"/>
      <c r="J19" s="171"/>
      <c r="K19" s="149"/>
      <c r="L19" s="165"/>
    </row>
    <row r="20" spans="1:21" ht="18.75" customHeight="1" thickBot="1" x14ac:dyDescent="0.3">
      <c r="A20" s="165"/>
      <c r="B20" s="225"/>
      <c r="C20" s="232"/>
      <c r="D20" s="233"/>
      <c r="E20" s="233"/>
      <c r="F20" s="233"/>
      <c r="G20" s="233"/>
      <c r="H20" s="233"/>
      <c r="I20" s="234"/>
      <c r="J20" s="171"/>
      <c r="K20" s="149"/>
      <c r="L20" s="165"/>
    </row>
    <row r="21" spans="1:21" ht="90" customHeight="1" x14ac:dyDescent="0.25">
      <c r="A21" s="165"/>
      <c r="B21" s="223" t="s">
        <v>121</v>
      </c>
      <c r="C21" s="226" t="s">
        <v>122</v>
      </c>
      <c r="D21" s="227"/>
      <c r="E21" s="227"/>
      <c r="F21" s="227"/>
      <c r="G21" s="227"/>
      <c r="H21" s="227"/>
      <c r="I21" s="228"/>
      <c r="J21" s="171"/>
      <c r="K21" s="149"/>
      <c r="L21" s="165"/>
    </row>
    <row r="22" spans="1:21" ht="54.75" customHeight="1" x14ac:dyDescent="0.25">
      <c r="A22" s="165"/>
      <c r="B22" s="224"/>
      <c r="C22" s="229"/>
      <c r="D22" s="230"/>
      <c r="E22" s="230"/>
      <c r="F22" s="230"/>
      <c r="G22" s="230"/>
      <c r="H22" s="230"/>
      <c r="I22" s="231"/>
      <c r="J22" s="171"/>
      <c r="K22" s="149"/>
      <c r="L22" s="165"/>
    </row>
    <row r="23" spans="1:21" ht="65.25" customHeight="1" x14ac:dyDescent="0.25">
      <c r="A23" s="165"/>
      <c r="B23" s="224"/>
      <c r="C23" s="229"/>
      <c r="D23" s="230"/>
      <c r="E23" s="230"/>
      <c r="F23" s="230"/>
      <c r="G23" s="230"/>
      <c r="H23" s="230"/>
      <c r="I23" s="231"/>
      <c r="J23" s="171"/>
      <c r="K23" s="149"/>
      <c r="L23" s="165"/>
    </row>
    <row r="24" spans="1:21" ht="55.5" customHeight="1" thickBot="1" x14ac:dyDescent="0.3">
      <c r="A24" s="165"/>
      <c r="B24" s="224"/>
      <c r="C24" s="229"/>
      <c r="D24" s="230"/>
      <c r="E24" s="230"/>
      <c r="F24" s="230"/>
      <c r="G24" s="230"/>
      <c r="H24" s="230"/>
      <c r="I24" s="231"/>
      <c r="J24" s="171"/>
      <c r="K24" s="149"/>
      <c r="L24" s="165"/>
    </row>
    <row r="25" spans="1:21" ht="57" customHeight="1" thickBot="1" x14ac:dyDescent="0.3">
      <c r="A25" s="165"/>
      <c r="B25" s="173" t="s">
        <v>123</v>
      </c>
      <c r="C25" s="235" t="s">
        <v>124</v>
      </c>
      <c r="D25" s="236"/>
      <c r="E25" s="236"/>
      <c r="F25" s="236"/>
      <c r="G25" s="236"/>
      <c r="H25" s="236"/>
      <c r="I25" s="237"/>
      <c r="J25" s="171"/>
      <c r="K25" s="149"/>
      <c r="L25" s="165"/>
    </row>
    <row r="26" spans="1:21" ht="24.75" customHeight="1" x14ac:dyDescent="0.25">
      <c r="A26" s="165"/>
      <c r="B26" s="223" t="s">
        <v>125</v>
      </c>
      <c r="C26" s="226" t="s">
        <v>126</v>
      </c>
      <c r="D26" s="227"/>
      <c r="E26" s="227"/>
      <c r="F26" s="227"/>
      <c r="G26" s="227"/>
      <c r="H26" s="227"/>
      <c r="I26" s="228"/>
      <c r="J26" s="171"/>
      <c r="K26" s="149"/>
      <c r="L26" s="165"/>
    </row>
    <row r="27" spans="1:21" ht="54.95" customHeight="1" thickBot="1" x14ac:dyDescent="0.3">
      <c r="A27" s="165"/>
      <c r="B27" s="225"/>
      <c r="C27" s="229"/>
      <c r="D27" s="230"/>
      <c r="E27" s="230"/>
      <c r="F27" s="230"/>
      <c r="G27" s="230"/>
      <c r="H27" s="230"/>
      <c r="I27" s="231"/>
      <c r="J27" s="171"/>
      <c r="K27" s="149"/>
      <c r="L27" s="165"/>
    </row>
    <row r="28" spans="1:21" ht="30" customHeight="1" x14ac:dyDescent="0.25">
      <c r="A28" s="165"/>
      <c r="B28" s="223" t="s">
        <v>127</v>
      </c>
      <c r="C28" s="226" t="s">
        <v>128</v>
      </c>
      <c r="D28" s="227"/>
      <c r="E28" s="227"/>
      <c r="F28" s="227"/>
      <c r="G28" s="227"/>
      <c r="H28" s="227"/>
      <c r="I28" s="228"/>
      <c r="J28" s="171"/>
      <c r="K28" s="174"/>
      <c r="L28" s="174"/>
      <c r="M28" s="174"/>
      <c r="N28" s="174"/>
      <c r="O28" s="174"/>
      <c r="P28" s="174"/>
      <c r="Q28" s="174"/>
      <c r="R28" s="174"/>
      <c r="S28" s="174"/>
      <c r="T28" s="174"/>
      <c r="U28" s="165"/>
    </row>
    <row r="29" spans="1:21" ht="42.75" customHeight="1" thickBot="1" x14ac:dyDescent="0.3">
      <c r="A29" s="165"/>
      <c r="B29" s="225"/>
      <c r="C29" s="232"/>
      <c r="D29" s="233"/>
      <c r="E29" s="233"/>
      <c r="F29" s="233"/>
      <c r="G29" s="233"/>
      <c r="H29" s="233"/>
      <c r="I29" s="234"/>
      <c r="J29" s="171"/>
      <c r="K29" s="174"/>
      <c r="L29" s="174"/>
      <c r="M29" s="174"/>
      <c r="N29" s="174"/>
      <c r="O29" s="174"/>
      <c r="P29" s="174"/>
      <c r="Q29" s="174"/>
      <c r="R29" s="174"/>
      <c r="S29" s="174"/>
      <c r="T29" s="174"/>
      <c r="U29" s="165"/>
    </row>
    <row r="30" spans="1:21" ht="59.25" customHeight="1" thickBot="1" x14ac:dyDescent="0.3">
      <c r="A30" s="165"/>
      <c r="B30" s="173" t="s">
        <v>129</v>
      </c>
      <c r="C30" s="235" t="s">
        <v>130</v>
      </c>
      <c r="D30" s="236"/>
      <c r="E30" s="236"/>
      <c r="F30" s="236"/>
      <c r="G30" s="236"/>
      <c r="H30" s="236"/>
      <c r="I30" s="237"/>
      <c r="J30" s="171"/>
      <c r="K30" s="174"/>
      <c r="L30" s="174"/>
      <c r="M30" s="174"/>
      <c r="N30" s="174"/>
      <c r="O30" s="174"/>
      <c r="P30" s="174"/>
      <c r="Q30" s="174"/>
      <c r="R30" s="174"/>
      <c r="S30" s="174"/>
      <c r="T30" s="174"/>
      <c r="U30" s="165"/>
    </row>
    <row r="31" spans="1:21" ht="15" customHeight="1" x14ac:dyDescent="0.25">
      <c r="A31" s="165"/>
      <c r="B31" s="223" t="s">
        <v>131</v>
      </c>
      <c r="C31" s="226" t="s">
        <v>170</v>
      </c>
      <c r="D31" s="227"/>
      <c r="E31" s="227"/>
      <c r="F31" s="227"/>
      <c r="G31" s="227"/>
      <c r="H31" s="227"/>
      <c r="I31" s="228"/>
      <c r="J31" s="171"/>
      <c r="K31" s="174"/>
      <c r="L31" s="174"/>
      <c r="M31" s="174"/>
      <c r="N31" s="174"/>
      <c r="O31" s="174"/>
      <c r="P31" s="174"/>
      <c r="Q31" s="174"/>
      <c r="R31" s="174"/>
      <c r="S31" s="174"/>
      <c r="T31" s="174"/>
      <c r="U31" s="165"/>
    </row>
    <row r="32" spans="1:21" ht="15" customHeight="1" x14ac:dyDescent="0.25">
      <c r="A32" s="165"/>
      <c r="B32" s="224"/>
      <c r="C32" s="229"/>
      <c r="D32" s="230"/>
      <c r="E32" s="230"/>
      <c r="F32" s="230"/>
      <c r="G32" s="230"/>
      <c r="H32" s="230"/>
      <c r="I32" s="231"/>
      <c r="J32" s="171"/>
      <c r="K32" s="174"/>
      <c r="L32" s="174"/>
      <c r="M32" s="174"/>
      <c r="N32" s="174"/>
      <c r="O32" s="174"/>
      <c r="P32" s="174"/>
      <c r="Q32" s="174"/>
      <c r="R32" s="174"/>
      <c r="S32" s="174"/>
      <c r="T32" s="174"/>
      <c r="U32" s="165"/>
    </row>
    <row r="33" spans="1:21" ht="15" customHeight="1" x14ac:dyDescent="0.25">
      <c r="A33" s="165"/>
      <c r="B33" s="224"/>
      <c r="C33" s="229"/>
      <c r="D33" s="230"/>
      <c r="E33" s="230"/>
      <c r="F33" s="230"/>
      <c r="G33" s="230"/>
      <c r="H33" s="230"/>
      <c r="I33" s="231"/>
      <c r="J33" s="171"/>
      <c r="K33" s="174"/>
      <c r="L33" s="174"/>
      <c r="M33" s="174"/>
      <c r="N33" s="174"/>
      <c r="O33" s="174"/>
      <c r="P33" s="174"/>
      <c r="Q33" s="174"/>
      <c r="R33" s="174"/>
      <c r="S33" s="174"/>
      <c r="T33" s="174"/>
      <c r="U33" s="165"/>
    </row>
    <row r="34" spans="1:21" ht="50.25" customHeight="1" thickBot="1" x14ac:dyDescent="0.3">
      <c r="A34" s="165"/>
      <c r="B34" s="225"/>
      <c r="C34" s="232"/>
      <c r="D34" s="233"/>
      <c r="E34" s="233"/>
      <c r="F34" s="233"/>
      <c r="G34" s="233"/>
      <c r="H34" s="233"/>
      <c r="I34" s="234"/>
      <c r="J34" s="171"/>
      <c r="K34" s="174"/>
      <c r="L34" s="174"/>
      <c r="M34" s="174"/>
      <c r="N34" s="174"/>
      <c r="O34" s="174"/>
      <c r="P34" s="174"/>
      <c r="Q34" s="174"/>
      <c r="R34" s="174"/>
      <c r="S34" s="174"/>
      <c r="T34" s="174"/>
      <c r="U34" s="165"/>
    </row>
    <row r="35" spans="1:21" ht="41.25" customHeight="1" thickBot="1" x14ac:dyDescent="0.3">
      <c r="A35" s="165"/>
      <c r="B35" s="173" t="s">
        <v>132</v>
      </c>
      <c r="C35" s="235" t="s">
        <v>133</v>
      </c>
      <c r="D35" s="236"/>
      <c r="E35" s="236"/>
      <c r="F35" s="236"/>
      <c r="G35" s="236"/>
      <c r="H35" s="236"/>
      <c r="I35" s="237"/>
      <c r="J35" s="171"/>
      <c r="K35" s="174"/>
      <c r="L35" s="165"/>
      <c r="M35" s="165"/>
      <c r="N35" s="165"/>
      <c r="O35" s="165"/>
      <c r="P35" s="165"/>
      <c r="Q35" s="165"/>
      <c r="R35" s="165"/>
      <c r="S35" s="165"/>
      <c r="U35" s="165"/>
    </row>
    <row r="36" spans="1:21" ht="51.75" customHeight="1" thickBot="1" x14ac:dyDescent="0.3">
      <c r="A36" s="165"/>
      <c r="B36" s="172" t="s">
        <v>134</v>
      </c>
      <c r="C36" s="235" t="s">
        <v>135</v>
      </c>
      <c r="D36" s="236"/>
      <c r="E36" s="236"/>
      <c r="F36" s="236"/>
      <c r="G36" s="236"/>
      <c r="H36" s="236"/>
      <c r="I36" s="237"/>
      <c r="J36" s="171"/>
      <c r="K36" s="174"/>
      <c r="L36" s="165"/>
      <c r="M36" s="165"/>
      <c r="N36" s="165"/>
      <c r="O36" s="165"/>
      <c r="P36" s="165"/>
      <c r="Q36" s="165"/>
      <c r="R36" s="165"/>
      <c r="S36" s="165"/>
      <c r="T36" s="165"/>
      <c r="U36" s="165"/>
    </row>
    <row r="37" spans="1:21" ht="15" customHeight="1" x14ac:dyDescent="0.25">
      <c r="A37" s="165"/>
      <c r="B37" s="223" t="s">
        <v>19</v>
      </c>
      <c r="C37" s="226" t="s">
        <v>136</v>
      </c>
      <c r="D37" s="227"/>
      <c r="E37" s="227"/>
      <c r="F37" s="227"/>
      <c r="G37" s="227"/>
      <c r="H37" s="227"/>
      <c r="I37" s="228"/>
      <c r="J37" s="171"/>
      <c r="K37" s="174"/>
      <c r="L37" s="165"/>
      <c r="M37" s="165"/>
      <c r="N37" s="165"/>
      <c r="O37" s="165"/>
      <c r="P37" s="165"/>
      <c r="Q37" s="165"/>
      <c r="R37" s="165"/>
      <c r="S37" s="165"/>
      <c r="T37" s="165"/>
      <c r="U37" s="165"/>
    </row>
    <row r="38" spans="1:21" ht="39" customHeight="1" x14ac:dyDescent="0.25">
      <c r="A38" s="165"/>
      <c r="B38" s="224"/>
      <c r="C38" s="229"/>
      <c r="D38" s="230"/>
      <c r="E38" s="230"/>
      <c r="F38" s="230"/>
      <c r="G38" s="230"/>
      <c r="H38" s="230"/>
      <c r="I38" s="231"/>
      <c r="J38" s="171"/>
      <c r="K38" s="165"/>
      <c r="L38" s="165"/>
      <c r="M38" s="165"/>
      <c r="N38" s="165"/>
      <c r="O38" s="165"/>
      <c r="P38" s="165"/>
      <c r="Q38" s="165"/>
      <c r="R38" s="165"/>
      <c r="S38" s="165"/>
      <c r="T38" s="165"/>
      <c r="U38" s="165"/>
    </row>
    <row r="39" spans="1:21" ht="27" customHeight="1" x14ac:dyDescent="0.25">
      <c r="A39" s="165"/>
      <c r="B39" s="224"/>
      <c r="C39" s="229"/>
      <c r="D39" s="230"/>
      <c r="E39" s="230"/>
      <c r="F39" s="230"/>
      <c r="G39" s="230"/>
      <c r="H39" s="230"/>
      <c r="I39" s="231"/>
      <c r="J39" s="171"/>
      <c r="K39" s="165"/>
      <c r="L39" s="165"/>
      <c r="M39" s="165"/>
      <c r="N39" s="165"/>
      <c r="O39" s="165"/>
      <c r="P39" s="165"/>
      <c r="Q39" s="165"/>
      <c r="R39" s="165"/>
      <c r="S39" s="165"/>
      <c r="T39" s="165"/>
      <c r="U39" s="165"/>
    </row>
    <row r="40" spans="1:21" ht="24.75" customHeight="1" thickBot="1" x14ac:dyDescent="0.3">
      <c r="A40" s="165"/>
      <c r="B40" s="225"/>
      <c r="C40" s="232"/>
      <c r="D40" s="233"/>
      <c r="E40" s="233"/>
      <c r="F40" s="233"/>
      <c r="G40" s="233"/>
      <c r="H40" s="233"/>
      <c r="I40" s="234"/>
      <c r="J40" s="171"/>
      <c r="K40" s="165"/>
      <c r="L40" s="165"/>
      <c r="M40" s="165"/>
      <c r="N40" s="165"/>
      <c r="O40" s="165"/>
      <c r="P40" s="165"/>
      <c r="Q40" s="165"/>
      <c r="R40" s="165"/>
      <c r="S40" s="165"/>
      <c r="T40" s="165"/>
      <c r="U40" s="165"/>
    </row>
    <row r="41" spans="1:21" ht="36.75" customHeight="1" x14ac:dyDescent="0.25">
      <c r="A41" s="165"/>
      <c r="B41" s="174"/>
      <c r="C41" s="174"/>
      <c r="D41" s="174"/>
      <c r="E41" s="174"/>
      <c r="F41" s="174"/>
      <c r="G41" s="174"/>
      <c r="H41" s="174"/>
      <c r="I41" s="174"/>
      <c r="J41" s="174"/>
      <c r="K41" s="165"/>
      <c r="L41" s="165"/>
      <c r="M41" s="165"/>
      <c r="N41" s="165"/>
      <c r="O41" s="165"/>
      <c r="P41" s="165"/>
      <c r="Q41" s="165"/>
      <c r="R41" s="165"/>
      <c r="S41" s="165"/>
      <c r="T41" s="165"/>
      <c r="U41" s="165"/>
    </row>
    <row r="42" spans="1:21" ht="15" customHeight="1" x14ac:dyDescent="0.25">
      <c r="A42" s="165"/>
      <c r="B42" s="165"/>
      <c r="C42" s="165"/>
      <c r="D42" s="165"/>
      <c r="E42" s="165"/>
      <c r="F42" s="165"/>
      <c r="G42" s="165"/>
      <c r="H42" s="165"/>
      <c r="I42" s="165"/>
      <c r="J42" s="165"/>
      <c r="K42" s="165"/>
      <c r="U42" s="165"/>
    </row>
    <row r="43" spans="1:21" ht="15" customHeight="1" x14ac:dyDescent="0.25">
      <c r="A43" s="165"/>
      <c r="B43" s="165"/>
      <c r="C43" s="165"/>
      <c r="D43" s="165"/>
      <c r="E43" s="165"/>
      <c r="F43" s="165"/>
      <c r="G43" s="165"/>
      <c r="H43" s="165"/>
      <c r="I43" s="165"/>
      <c r="J43" s="165"/>
      <c r="K43" s="165"/>
      <c r="U43" s="165"/>
    </row>
    <row r="44" spans="1:21" ht="15" customHeight="1" x14ac:dyDescent="0.25">
      <c r="A44" s="165"/>
      <c r="B44" s="165"/>
      <c r="C44" s="165"/>
      <c r="D44" s="165"/>
      <c r="E44" s="165"/>
      <c r="F44" s="165"/>
      <c r="G44" s="165"/>
      <c r="H44" s="165"/>
      <c r="I44" s="165"/>
      <c r="J44" s="165"/>
      <c r="K44" s="165"/>
      <c r="U44" s="165"/>
    </row>
    <row r="45" spans="1:21" ht="15" customHeight="1" x14ac:dyDescent="0.25">
      <c r="A45" s="165"/>
      <c r="B45" s="165"/>
      <c r="C45" s="165"/>
      <c r="D45" s="165"/>
      <c r="E45" s="165"/>
      <c r="F45" s="165"/>
      <c r="G45" s="165"/>
      <c r="H45" s="165"/>
      <c r="I45" s="165"/>
      <c r="J45" s="165"/>
    </row>
    <row r="46" spans="1:21" ht="15" customHeight="1" x14ac:dyDescent="0.25">
      <c r="A46" s="165"/>
      <c r="B46" s="165"/>
      <c r="C46" s="165"/>
      <c r="D46" s="165"/>
      <c r="E46" s="165"/>
      <c r="F46" s="165"/>
      <c r="G46" s="165"/>
      <c r="H46" s="165"/>
      <c r="I46" s="165"/>
      <c r="J46" s="165"/>
    </row>
    <row r="47" spans="1:21" ht="15" customHeight="1" x14ac:dyDescent="0.25">
      <c r="A47" s="165"/>
      <c r="B47" s="165"/>
      <c r="C47" s="165"/>
      <c r="D47" s="165"/>
      <c r="E47" s="165"/>
      <c r="F47" s="165"/>
      <c r="G47" s="165"/>
      <c r="H47" s="165"/>
      <c r="I47" s="165"/>
      <c r="J47" s="165"/>
    </row>
    <row r="48" spans="1:21" ht="15" customHeight="1" x14ac:dyDescent="0.25">
      <c r="A48" s="165"/>
      <c r="B48" s="165"/>
      <c r="C48" s="165"/>
      <c r="D48" s="165"/>
      <c r="E48" s="165"/>
      <c r="F48" s="165"/>
      <c r="G48" s="165"/>
      <c r="H48" s="165"/>
      <c r="I48" s="165"/>
      <c r="J48" s="165"/>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sheetData>
  <mergeCells count="24">
    <mergeCell ref="C15:I15"/>
    <mergeCell ref="B7:I7"/>
    <mergeCell ref="B9:I9"/>
    <mergeCell ref="C11:I11"/>
    <mergeCell ref="B12:B14"/>
    <mergeCell ref="C12:I14"/>
    <mergeCell ref="C30:I30"/>
    <mergeCell ref="B16:B17"/>
    <mergeCell ref="C16:I17"/>
    <mergeCell ref="B18:B20"/>
    <mergeCell ref="C18:I20"/>
    <mergeCell ref="B21:B24"/>
    <mergeCell ref="C21:I24"/>
    <mergeCell ref="C25:I25"/>
    <mergeCell ref="B26:B27"/>
    <mergeCell ref="C26:I27"/>
    <mergeCell ref="B28:B29"/>
    <mergeCell ref="C28:I29"/>
    <mergeCell ref="B31:B34"/>
    <mergeCell ref="C31:I34"/>
    <mergeCell ref="C35:I35"/>
    <mergeCell ref="C36:I36"/>
    <mergeCell ref="B37:B40"/>
    <mergeCell ref="C37:I40"/>
  </mergeCells>
  <pageMargins left="0.7" right="0.7" top="0.75" bottom="0.75" header="0.3" footer="0.3"/>
  <pageSetup scale="59" orientation="portrait" r:id="rId1"/>
  <rowBreaks count="1" manualBreakCount="1">
    <brk id="25" max="9"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A8B32-2DD2-4714-967E-31056E67F85D}">
  <sheetPr>
    <pageSetUpPr fitToPage="1"/>
  </sheetPr>
  <dimension ref="A1:U104"/>
  <sheetViews>
    <sheetView showGridLines="0" tabSelected="1" topLeftCell="A37" zoomScale="50" zoomScaleNormal="50" zoomScaleSheetLayoutView="55" zoomScalePageLayoutView="50" workbookViewId="0">
      <selection activeCell="A65" sqref="A65"/>
    </sheetView>
  </sheetViews>
  <sheetFormatPr baseColWidth="10" defaultColWidth="10.85546875" defaultRowHeight="18.75" x14ac:dyDescent="0.3"/>
  <cols>
    <col min="1" max="1" width="4.28515625" style="19" customWidth="1"/>
    <col min="2" max="2" width="13" style="38" bestFit="1" customWidth="1"/>
    <col min="3" max="3" width="41.42578125" style="19" customWidth="1"/>
    <col min="4" max="4" width="41.7109375" style="19" customWidth="1"/>
    <col min="5" max="5" width="28.85546875" style="19" customWidth="1"/>
    <col min="6" max="6" width="29.7109375" style="19" customWidth="1"/>
    <col min="7" max="7" width="63.42578125" style="19" customWidth="1"/>
    <col min="8" max="8" width="26.28515625" style="19" customWidth="1"/>
    <col min="9" max="9" width="32" style="19" hidden="1" customWidth="1"/>
    <col min="10" max="10" width="38.42578125" style="19" bestFit="1" customWidth="1"/>
    <col min="11" max="11" width="41" style="19" bestFit="1" customWidth="1"/>
    <col min="12" max="12" width="62.85546875" style="19" customWidth="1"/>
    <col min="13" max="13" width="35.5703125" style="19" bestFit="1" customWidth="1"/>
    <col min="14" max="14" width="40.85546875" style="19" bestFit="1" customWidth="1"/>
    <col min="15" max="15" width="35.28515625" style="19" bestFit="1" customWidth="1"/>
    <col min="16" max="16" width="22.7109375" style="23" bestFit="1" customWidth="1"/>
    <col min="17" max="17" width="63.42578125" style="19" customWidth="1"/>
    <col min="18" max="18" width="62.85546875" style="19" customWidth="1"/>
    <col min="19" max="19" width="3.7109375" style="19" customWidth="1"/>
    <col min="20" max="16384" width="10.85546875" style="19"/>
  </cols>
  <sheetData>
    <row r="1" spans="1:21" s="15" customFormat="1" ht="132" customHeight="1" thickBot="1" x14ac:dyDescent="0.5">
      <c r="A1" s="10"/>
      <c r="B1" s="35"/>
      <c r="C1" s="12"/>
      <c r="D1" s="12"/>
      <c r="E1" s="12"/>
      <c r="F1" s="246"/>
      <c r="G1" s="13"/>
      <c r="H1" s="248"/>
      <c r="I1" s="12"/>
      <c r="J1" s="12"/>
      <c r="K1"/>
      <c r="L1" s="12"/>
      <c r="M1" s="12"/>
      <c r="N1" s="12"/>
      <c r="O1" s="12"/>
      <c r="P1" s="14"/>
      <c r="Q1" s="12"/>
      <c r="R1" s="12"/>
      <c r="S1" s="10"/>
      <c r="T1" s="10"/>
      <c r="U1" s="10"/>
    </row>
    <row r="2" spans="1:21" ht="7.5" hidden="1" customHeight="1" x14ac:dyDescent="0.25">
      <c r="A2" s="10"/>
      <c r="B2" s="36"/>
      <c r="C2" s="16"/>
      <c r="D2" s="16"/>
      <c r="E2" s="16"/>
      <c r="F2" s="247"/>
      <c r="G2" s="17"/>
      <c r="H2" s="248"/>
      <c r="I2" s="16"/>
      <c r="J2" s="16"/>
      <c r="K2" s="16"/>
      <c r="L2" s="16"/>
      <c r="M2" s="16"/>
      <c r="N2" s="16"/>
      <c r="O2" s="16"/>
      <c r="P2" s="18"/>
      <c r="Q2" s="16"/>
      <c r="R2" s="16"/>
      <c r="S2" s="10"/>
      <c r="T2" s="10"/>
      <c r="U2" s="10"/>
    </row>
    <row r="3" spans="1:21" ht="27" hidden="1" thickBot="1" x14ac:dyDescent="0.3">
      <c r="A3" s="10"/>
      <c r="B3" s="36"/>
      <c r="C3" s="16"/>
      <c r="D3" s="16"/>
      <c r="E3" s="16"/>
      <c r="F3" s="16"/>
      <c r="G3" s="16"/>
      <c r="H3" s="16"/>
      <c r="I3" s="16"/>
      <c r="J3" s="16"/>
      <c r="K3" s="16"/>
      <c r="L3" s="16"/>
      <c r="M3" s="16"/>
      <c r="N3" s="16"/>
      <c r="O3" s="16"/>
      <c r="P3" s="18"/>
      <c r="Q3" s="16"/>
      <c r="R3" s="16"/>
      <c r="S3" s="10"/>
      <c r="T3" s="10"/>
      <c r="U3" s="10"/>
    </row>
    <row r="4" spans="1:21" ht="64.5" customHeight="1" thickBot="1" x14ac:dyDescent="0.3">
      <c r="A4" s="10"/>
      <c r="B4" s="249" t="s">
        <v>167</v>
      </c>
      <c r="C4" s="250"/>
      <c r="D4" s="250"/>
      <c r="E4" s="250"/>
      <c r="F4" s="250"/>
      <c r="G4" s="250"/>
      <c r="H4" s="250"/>
      <c r="I4" s="250"/>
      <c r="J4" s="250"/>
      <c r="K4" s="250"/>
      <c r="L4" s="250"/>
      <c r="M4" s="250"/>
      <c r="N4" s="250"/>
      <c r="O4" s="250"/>
      <c r="P4" s="250"/>
      <c r="Q4" s="250"/>
      <c r="R4" s="251"/>
      <c r="S4" s="10"/>
      <c r="T4" s="10"/>
      <c r="U4" s="10"/>
    </row>
    <row r="5" spans="1:21" ht="35.25" customHeight="1" thickBot="1" x14ac:dyDescent="0.3">
      <c r="A5" s="10"/>
      <c r="B5" s="252" t="s">
        <v>9</v>
      </c>
      <c r="C5" s="253"/>
      <c r="D5" s="253"/>
      <c r="E5" s="253"/>
      <c r="F5" s="253"/>
      <c r="G5" s="253"/>
      <c r="H5" s="254"/>
      <c r="I5" s="29"/>
      <c r="J5" s="30"/>
      <c r="K5" s="253"/>
      <c r="L5" s="253"/>
      <c r="M5" s="253"/>
      <c r="N5" s="254"/>
      <c r="O5" s="252" t="s">
        <v>10</v>
      </c>
      <c r="P5" s="255"/>
      <c r="Q5" s="255"/>
      <c r="R5" s="256"/>
      <c r="S5" s="10"/>
      <c r="T5" s="10"/>
      <c r="U5" s="10"/>
    </row>
    <row r="6" spans="1:21" s="27" customFormat="1" ht="56.25" customHeight="1" thickBot="1" x14ac:dyDescent="0.5">
      <c r="A6" s="26"/>
      <c r="B6" s="240" t="s">
        <v>169</v>
      </c>
      <c r="C6" s="242" t="s">
        <v>11</v>
      </c>
      <c r="D6" s="244" t="s">
        <v>12</v>
      </c>
      <c r="E6" s="244" t="s">
        <v>13</v>
      </c>
      <c r="F6" s="244" t="s">
        <v>14</v>
      </c>
      <c r="G6" s="244" t="s">
        <v>15</v>
      </c>
      <c r="H6" s="244" t="s">
        <v>6</v>
      </c>
      <c r="I6" s="257"/>
      <c r="J6" s="242" t="s">
        <v>16</v>
      </c>
      <c r="K6" s="244"/>
      <c r="L6" s="244"/>
      <c r="M6" s="244"/>
      <c r="N6" s="257"/>
      <c r="O6" s="259" t="s">
        <v>17</v>
      </c>
      <c r="P6" s="261" t="s">
        <v>18</v>
      </c>
      <c r="Q6" s="263" t="s">
        <v>19</v>
      </c>
      <c r="R6" s="264"/>
      <c r="S6" s="26"/>
      <c r="T6" s="26"/>
      <c r="U6" s="26"/>
    </row>
    <row r="7" spans="1:21" s="28" customFormat="1" ht="129" customHeight="1" thickBot="1" x14ac:dyDescent="0.5">
      <c r="A7" s="26"/>
      <c r="B7" s="241"/>
      <c r="C7" s="243"/>
      <c r="D7" s="245"/>
      <c r="E7" s="245"/>
      <c r="F7" s="245"/>
      <c r="G7" s="245"/>
      <c r="H7" s="245"/>
      <c r="I7" s="258"/>
      <c r="J7" s="32" t="s">
        <v>20</v>
      </c>
      <c r="K7" s="31" t="s">
        <v>21</v>
      </c>
      <c r="L7" s="31" t="s">
        <v>22</v>
      </c>
      <c r="M7" s="31" t="s">
        <v>23</v>
      </c>
      <c r="N7" s="33" t="s">
        <v>24</v>
      </c>
      <c r="O7" s="260"/>
      <c r="P7" s="262"/>
      <c r="Q7" s="34" t="s">
        <v>25</v>
      </c>
      <c r="R7" s="34" t="s">
        <v>26</v>
      </c>
      <c r="S7" s="26"/>
      <c r="T7" s="26"/>
      <c r="U7" s="26"/>
    </row>
    <row r="8" spans="1:21" ht="46.5" customHeight="1" thickBot="1" x14ac:dyDescent="0.3">
      <c r="A8" s="10"/>
      <c r="B8" s="271">
        <v>1</v>
      </c>
      <c r="C8" s="272"/>
      <c r="D8" s="273"/>
      <c r="E8" s="272"/>
      <c r="F8" s="274"/>
      <c r="G8" s="57"/>
      <c r="H8" s="275"/>
      <c r="I8" s="276"/>
      <c r="J8" s="275"/>
      <c r="K8" s="275"/>
      <c r="L8" s="272"/>
      <c r="M8" s="276"/>
      <c r="N8" s="276"/>
      <c r="O8" s="265">
        <f>IF(SUM(K8,N8)&gt;100%,"NO PERMITIDO",SUM(K8,N8))</f>
        <v>0</v>
      </c>
      <c r="P8" s="266">
        <f>H8*O8/100%</f>
        <v>0</v>
      </c>
      <c r="Q8" s="267"/>
      <c r="R8" s="269"/>
      <c r="S8" s="10"/>
      <c r="T8" s="10"/>
      <c r="U8" s="10"/>
    </row>
    <row r="9" spans="1:21" ht="48" customHeight="1" thickBot="1" x14ac:dyDescent="0.3">
      <c r="A9" s="10"/>
      <c r="B9" s="271"/>
      <c r="C9" s="272"/>
      <c r="D9" s="273"/>
      <c r="E9" s="272"/>
      <c r="F9" s="272"/>
      <c r="G9" s="57"/>
      <c r="H9" s="272"/>
      <c r="I9" s="276"/>
      <c r="J9" s="272"/>
      <c r="K9" s="272"/>
      <c r="L9" s="272"/>
      <c r="M9" s="276"/>
      <c r="N9" s="276"/>
      <c r="O9" s="265"/>
      <c r="P9" s="266"/>
      <c r="Q9" s="268"/>
      <c r="R9" s="270"/>
      <c r="S9" s="10"/>
      <c r="T9" s="10"/>
      <c r="U9" s="10"/>
    </row>
    <row r="10" spans="1:21" ht="48" customHeight="1" thickBot="1" x14ac:dyDescent="0.3">
      <c r="A10" s="10"/>
      <c r="B10" s="271"/>
      <c r="C10" s="272"/>
      <c r="D10" s="273"/>
      <c r="E10" s="272"/>
      <c r="F10" s="272"/>
      <c r="G10" s="57"/>
      <c r="H10" s="272"/>
      <c r="I10" s="58"/>
      <c r="J10" s="272"/>
      <c r="K10" s="272"/>
      <c r="L10" s="272"/>
      <c r="M10" s="276"/>
      <c r="N10" s="276"/>
      <c r="O10" s="265"/>
      <c r="P10" s="266"/>
      <c r="Q10" s="268"/>
      <c r="R10" s="270"/>
      <c r="S10" s="10"/>
      <c r="T10" s="10"/>
      <c r="U10" s="10"/>
    </row>
    <row r="11" spans="1:21" ht="48" customHeight="1" thickBot="1" x14ac:dyDescent="0.3">
      <c r="A11" s="10"/>
      <c r="B11" s="271"/>
      <c r="C11" s="272"/>
      <c r="D11" s="273"/>
      <c r="E11" s="272"/>
      <c r="F11" s="272"/>
      <c r="G11" s="57"/>
      <c r="H11" s="272"/>
      <c r="I11" s="58"/>
      <c r="J11" s="272"/>
      <c r="K11" s="272"/>
      <c r="L11" s="272"/>
      <c r="M11" s="276"/>
      <c r="N11" s="276"/>
      <c r="O11" s="265"/>
      <c r="P11" s="266"/>
      <c r="Q11" s="268"/>
      <c r="R11" s="270"/>
      <c r="S11" s="10"/>
      <c r="T11" s="10"/>
      <c r="U11" s="10"/>
    </row>
    <row r="12" spans="1:21" ht="48" customHeight="1" thickBot="1" x14ac:dyDescent="0.3">
      <c r="A12" s="10"/>
      <c r="B12" s="271"/>
      <c r="C12" s="272"/>
      <c r="D12" s="273"/>
      <c r="E12" s="272"/>
      <c r="F12" s="272"/>
      <c r="G12" s="57"/>
      <c r="H12" s="272"/>
      <c r="I12" s="58"/>
      <c r="J12" s="272"/>
      <c r="K12" s="272"/>
      <c r="L12" s="272"/>
      <c r="M12" s="276"/>
      <c r="N12" s="276"/>
      <c r="O12" s="265"/>
      <c r="P12" s="266"/>
      <c r="Q12" s="268"/>
      <c r="R12" s="270"/>
      <c r="S12" s="10"/>
      <c r="T12" s="10"/>
      <c r="U12" s="10"/>
    </row>
    <row r="13" spans="1:21" ht="48" customHeight="1" thickBot="1" x14ac:dyDescent="0.3">
      <c r="A13" s="10"/>
      <c r="B13" s="271">
        <v>2</v>
      </c>
      <c r="C13" s="272"/>
      <c r="D13" s="273"/>
      <c r="E13" s="272"/>
      <c r="F13" s="274"/>
      <c r="G13" s="57"/>
      <c r="H13" s="277"/>
      <c r="I13" s="58"/>
      <c r="J13" s="275"/>
      <c r="K13" s="277"/>
      <c r="L13" s="278"/>
      <c r="M13" s="277"/>
      <c r="N13" s="276"/>
      <c r="O13" s="265">
        <f t="shared" ref="O13" si="0">IF(SUM(K13,N13)&gt;100%,"NO PERMITIDO",SUM(K13,N13))</f>
        <v>0</v>
      </c>
      <c r="P13" s="266">
        <f t="shared" ref="P13" si="1">H13*O13/100%</f>
        <v>0</v>
      </c>
      <c r="Q13" s="268"/>
      <c r="R13" s="270"/>
      <c r="S13" s="10"/>
      <c r="T13" s="10"/>
      <c r="U13" s="10"/>
    </row>
    <row r="14" spans="1:21" ht="48" customHeight="1" thickBot="1" x14ac:dyDescent="0.3">
      <c r="A14" s="10"/>
      <c r="B14" s="271"/>
      <c r="C14" s="272"/>
      <c r="D14" s="273"/>
      <c r="E14" s="272"/>
      <c r="F14" s="272"/>
      <c r="G14" s="57"/>
      <c r="H14" s="277"/>
      <c r="I14" s="58"/>
      <c r="J14" s="272"/>
      <c r="K14" s="277"/>
      <c r="L14" s="278"/>
      <c r="M14" s="277"/>
      <c r="N14" s="276"/>
      <c r="O14" s="265"/>
      <c r="P14" s="266"/>
      <c r="Q14" s="268"/>
      <c r="R14" s="270"/>
      <c r="S14" s="10"/>
      <c r="T14" s="10"/>
      <c r="U14" s="10"/>
    </row>
    <row r="15" spans="1:21" ht="56.25" customHeight="1" thickBot="1" x14ac:dyDescent="0.3">
      <c r="A15" s="10"/>
      <c r="B15" s="271"/>
      <c r="C15" s="272"/>
      <c r="D15" s="273"/>
      <c r="E15" s="272"/>
      <c r="F15" s="272"/>
      <c r="G15" s="57"/>
      <c r="H15" s="277"/>
      <c r="I15" s="276"/>
      <c r="J15" s="272"/>
      <c r="K15" s="277"/>
      <c r="L15" s="278"/>
      <c r="M15" s="277"/>
      <c r="N15" s="276"/>
      <c r="O15" s="265"/>
      <c r="P15" s="266"/>
      <c r="Q15" s="268"/>
      <c r="R15" s="270"/>
      <c r="S15" s="10"/>
      <c r="T15" s="10"/>
      <c r="U15" s="10"/>
    </row>
    <row r="16" spans="1:21" ht="56.25" customHeight="1" thickBot="1" x14ac:dyDescent="0.3">
      <c r="A16" s="10"/>
      <c r="B16" s="271"/>
      <c r="C16" s="272"/>
      <c r="D16" s="273"/>
      <c r="E16" s="272"/>
      <c r="F16" s="272"/>
      <c r="G16" s="57"/>
      <c r="H16" s="277"/>
      <c r="I16" s="276"/>
      <c r="J16" s="272"/>
      <c r="K16" s="277"/>
      <c r="L16" s="278"/>
      <c r="M16" s="277"/>
      <c r="N16" s="276"/>
      <c r="O16" s="265"/>
      <c r="P16" s="266"/>
      <c r="Q16" s="268"/>
      <c r="R16" s="270"/>
      <c r="S16" s="10"/>
      <c r="T16" s="10"/>
      <c r="U16" s="10"/>
    </row>
    <row r="17" spans="1:21" ht="47.25" customHeight="1" thickBot="1" x14ac:dyDescent="0.3">
      <c r="A17" s="10"/>
      <c r="B17" s="271"/>
      <c r="C17" s="272"/>
      <c r="D17" s="273"/>
      <c r="E17" s="272"/>
      <c r="F17" s="272"/>
      <c r="G17" s="57"/>
      <c r="H17" s="277"/>
      <c r="I17" s="276"/>
      <c r="J17" s="272"/>
      <c r="K17" s="277"/>
      <c r="L17" s="278"/>
      <c r="M17" s="277"/>
      <c r="N17" s="276"/>
      <c r="O17" s="265"/>
      <c r="P17" s="266"/>
      <c r="Q17" s="268"/>
      <c r="R17" s="270"/>
      <c r="S17" s="10"/>
      <c r="T17" s="10"/>
      <c r="U17" s="10"/>
    </row>
    <row r="18" spans="1:21" ht="47.25" customHeight="1" thickBot="1" x14ac:dyDescent="0.3">
      <c r="A18" s="10"/>
      <c r="B18" s="271">
        <v>3</v>
      </c>
      <c r="C18" s="272"/>
      <c r="D18" s="273"/>
      <c r="E18" s="272"/>
      <c r="F18" s="274"/>
      <c r="G18" s="57"/>
      <c r="H18" s="277"/>
      <c r="I18" s="58"/>
      <c r="J18" s="275"/>
      <c r="K18" s="277"/>
      <c r="L18" s="278"/>
      <c r="M18" s="277"/>
      <c r="N18" s="276"/>
      <c r="O18" s="265">
        <f t="shared" ref="O18" si="2">IF(SUM(K18,N18)&gt;100%,"NO PERMITIDO",SUM(K18,N18))</f>
        <v>0</v>
      </c>
      <c r="P18" s="266">
        <f t="shared" ref="P18" si="3">H18*O18/100%</f>
        <v>0</v>
      </c>
      <c r="Q18" s="268"/>
      <c r="R18" s="270"/>
      <c r="S18" s="10"/>
      <c r="T18" s="10"/>
      <c r="U18" s="10"/>
    </row>
    <row r="19" spans="1:21" ht="47.25" customHeight="1" thickBot="1" x14ac:dyDescent="0.3">
      <c r="A19" s="10"/>
      <c r="B19" s="271"/>
      <c r="C19" s="272"/>
      <c r="D19" s="273"/>
      <c r="E19" s="272"/>
      <c r="F19" s="272"/>
      <c r="G19" s="57"/>
      <c r="H19" s="277"/>
      <c r="I19" s="58"/>
      <c r="J19" s="272"/>
      <c r="K19" s="277"/>
      <c r="L19" s="278"/>
      <c r="M19" s="277"/>
      <c r="N19" s="276"/>
      <c r="O19" s="265"/>
      <c r="P19" s="266"/>
      <c r="Q19" s="268"/>
      <c r="R19" s="270"/>
      <c r="S19" s="10"/>
      <c r="T19" s="10"/>
      <c r="U19" s="10"/>
    </row>
    <row r="20" spans="1:21" ht="47.25" customHeight="1" thickBot="1" x14ac:dyDescent="0.3">
      <c r="A20" s="10"/>
      <c r="B20" s="271"/>
      <c r="C20" s="272"/>
      <c r="D20" s="273"/>
      <c r="E20" s="272"/>
      <c r="F20" s="272"/>
      <c r="G20" s="57"/>
      <c r="H20" s="277"/>
      <c r="I20" s="58"/>
      <c r="J20" s="272"/>
      <c r="K20" s="277"/>
      <c r="L20" s="278"/>
      <c r="M20" s="277"/>
      <c r="N20" s="276"/>
      <c r="O20" s="265"/>
      <c r="P20" s="266"/>
      <c r="Q20" s="268"/>
      <c r="R20" s="270"/>
      <c r="S20" s="10"/>
      <c r="T20" s="10"/>
      <c r="U20" s="10"/>
    </row>
    <row r="21" spans="1:21" ht="55.5" customHeight="1" thickBot="1" x14ac:dyDescent="0.3">
      <c r="A21" s="10"/>
      <c r="B21" s="271"/>
      <c r="C21" s="272"/>
      <c r="D21" s="273"/>
      <c r="E21" s="272"/>
      <c r="F21" s="272"/>
      <c r="G21" s="57"/>
      <c r="H21" s="277"/>
      <c r="I21" s="276"/>
      <c r="J21" s="272"/>
      <c r="K21" s="277"/>
      <c r="L21" s="278"/>
      <c r="M21" s="277"/>
      <c r="N21" s="276"/>
      <c r="O21" s="265"/>
      <c r="P21" s="266"/>
      <c r="Q21" s="268"/>
      <c r="R21" s="270"/>
      <c r="S21" s="10"/>
      <c r="T21" s="10"/>
      <c r="U21" s="10"/>
    </row>
    <row r="22" spans="1:21" ht="39.75" customHeight="1" thickBot="1" x14ac:dyDescent="0.3">
      <c r="A22" s="10"/>
      <c r="B22" s="271"/>
      <c r="C22" s="272"/>
      <c r="D22" s="273"/>
      <c r="E22" s="272"/>
      <c r="F22" s="272"/>
      <c r="G22" s="57"/>
      <c r="H22" s="277"/>
      <c r="I22" s="276"/>
      <c r="J22" s="272"/>
      <c r="K22" s="277"/>
      <c r="L22" s="278"/>
      <c r="M22" s="277"/>
      <c r="N22" s="276"/>
      <c r="O22" s="265"/>
      <c r="P22" s="266"/>
      <c r="Q22" s="268"/>
      <c r="R22" s="270"/>
      <c r="S22" s="10"/>
      <c r="T22" s="10"/>
      <c r="U22" s="10"/>
    </row>
    <row r="23" spans="1:21" ht="39.75" customHeight="1" thickBot="1" x14ac:dyDescent="0.3">
      <c r="A23" s="10"/>
      <c r="B23" s="271">
        <v>4</v>
      </c>
      <c r="C23" s="272"/>
      <c r="D23" s="273"/>
      <c r="E23" s="272"/>
      <c r="F23" s="274"/>
      <c r="G23" s="57"/>
      <c r="H23" s="277"/>
      <c r="I23" s="58"/>
      <c r="J23" s="275"/>
      <c r="K23" s="277"/>
      <c r="L23" s="278"/>
      <c r="M23" s="277"/>
      <c r="N23" s="276"/>
      <c r="O23" s="265">
        <f t="shared" ref="O23" si="4">IF(SUM(K23,N23)&gt;100%,"NO PERMITIDO",SUM(K23,N23))</f>
        <v>0</v>
      </c>
      <c r="P23" s="266">
        <f t="shared" ref="P23" si="5">H23*O23/100%</f>
        <v>0</v>
      </c>
      <c r="Q23" s="268"/>
      <c r="R23" s="270"/>
      <c r="S23" s="10"/>
      <c r="T23" s="10"/>
      <c r="U23" s="10"/>
    </row>
    <row r="24" spans="1:21" ht="39.75" customHeight="1" thickBot="1" x14ac:dyDescent="0.3">
      <c r="A24" s="10"/>
      <c r="B24" s="271"/>
      <c r="C24" s="272"/>
      <c r="D24" s="273"/>
      <c r="E24" s="272"/>
      <c r="F24" s="272"/>
      <c r="G24" s="57"/>
      <c r="H24" s="277"/>
      <c r="I24" s="58"/>
      <c r="J24" s="272"/>
      <c r="K24" s="277"/>
      <c r="L24" s="278"/>
      <c r="M24" s="277"/>
      <c r="N24" s="276"/>
      <c r="O24" s="265"/>
      <c r="P24" s="266"/>
      <c r="Q24" s="268"/>
      <c r="R24" s="270"/>
      <c r="S24" s="10"/>
      <c r="T24" s="10"/>
      <c r="U24" s="10"/>
    </row>
    <row r="25" spans="1:21" ht="39.75" customHeight="1" thickBot="1" x14ac:dyDescent="0.3">
      <c r="A25" s="10"/>
      <c r="B25" s="271"/>
      <c r="C25" s="272"/>
      <c r="D25" s="273"/>
      <c r="E25" s="272"/>
      <c r="F25" s="272"/>
      <c r="G25" s="57"/>
      <c r="H25" s="277"/>
      <c r="I25" s="58"/>
      <c r="J25" s="272"/>
      <c r="K25" s="277"/>
      <c r="L25" s="278"/>
      <c r="M25" s="277"/>
      <c r="N25" s="276"/>
      <c r="O25" s="265"/>
      <c r="P25" s="266"/>
      <c r="Q25" s="268"/>
      <c r="R25" s="270"/>
      <c r="S25" s="10"/>
      <c r="T25" s="10"/>
      <c r="U25" s="10"/>
    </row>
    <row r="26" spans="1:21" ht="39" customHeight="1" thickBot="1" x14ac:dyDescent="0.3">
      <c r="A26" s="10"/>
      <c r="B26" s="271"/>
      <c r="C26" s="272"/>
      <c r="D26" s="273"/>
      <c r="E26" s="272"/>
      <c r="F26" s="272"/>
      <c r="G26" s="57"/>
      <c r="H26" s="277"/>
      <c r="I26" s="276"/>
      <c r="J26" s="272"/>
      <c r="K26" s="277"/>
      <c r="L26" s="278"/>
      <c r="M26" s="277"/>
      <c r="N26" s="276"/>
      <c r="O26" s="265"/>
      <c r="P26" s="266"/>
      <c r="Q26" s="268"/>
      <c r="R26" s="270"/>
      <c r="S26" s="10"/>
      <c r="T26" s="10"/>
      <c r="U26" s="10"/>
    </row>
    <row r="27" spans="1:21" ht="39" customHeight="1" thickBot="1" x14ac:dyDescent="0.3">
      <c r="A27" s="10"/>
      <c r="B27" s="271"/>
      <c r="C27" s="272"/>
      <c r="D27" s="273"/>
      <c r="E27" s="272"/>
      <c r="F27" s="272"/>
      <c r="G27" s="57"/>
      <c r="H27" s="277"/>
      <c r="I27" s="276"/>
      <c r="J27" s="272"/>
      <c r="K27" s="277"/>
      <c r="L27" s="278"/>
      <c r="M27" s="277"/>
      <c r="N27" s="276"/>
      <c r="O27" s="265"/>
      <c r="P27" s="266"/>
      <c r="Q27" s="268"/>
      <c r="R27" s="270"/>
      <c r="S27" s="10"/>
      <c r="T27" s="10"/>
      <c r="U27" s="10"/>
    </row>
    <row r="28" spans="1:21" ht="39" customHeight="1" thickBot="1" x14ac:dyDescent="0.3">
      <c r="A28" s="10"/>
      <c r="B28" s="271">
        <v>5</v>
      </c>
      <c r="C28" s="272"/>
      <c r="D28" s="279"/>
      <c r="E28" s="272"/>
      <c r="F28" s="278"/>
      <c r="G28" s="57"/>
      <c r="H28" s="277"/>
      <c r="I28" s="58"/>
      <c r="J28" s="275"/>
      <c r="K28" s="277"/>
      <c r="L28" s="278"/>
      <c r="M28" s="277"/>
      <c r="N28" s="275"/>
      <c r="O28" s="265">
        <f t="shared" ref="O28" si="6">IF(SUM(K28,N28)&gt;100%,"NO PERMITIDO",SUM(K28,N28))</f>
        <v>0</v>
      </c>
      <c r="P28" s="266">
        <f t="shared" ref="P28" si="7">H28*O28/100%</f>
        <v>0</v>
      </c>
      <c r="Q28" s="268"/>
      <c r="R28" s="270"/>
      <c r="S28" s="10"/>
      <c r="T28" s="10"/>
      <c r="U28" s="10"/>
    </row>
    <row r="29" spans="1:21" ht="39" customHeight="1" thickBot="1" x14ac:dyDescent="0.3">
      <c r="A29" s="10"/>
      <c r="B29" s="271"/>
      <c r="C29" s="272"/>
      <c r="D29" s="279"/>
      <c r="E29" s="272"/>
      <c r="F29" s="278"/>
      <c r="G29" s="57"/>
      <c r="H29" s="277"/>
      <c r="I29" s="58"/>
      <c r="J29" s="272"/>
      <c r="K29" s="277"/>
      <c r="L29" s="278"/>
      <c r="M29" s="277"/>
      <c r="N29" s="272"/>
      <c r="O29" s="265"/>
      <c r="P29" s="266"/>
      <c r="Q29" s="268"/>
      <c r="R29" s="270"/>
      <c r="S29" s="10"/>
      <c r="T29" s="10"/>
      <c r="U29" s="10"/>
    </row>
    <row r="30" spans="1:21" ht="39" customHeight="1" thickBot="1" x14ac:dyDescent="0.3">
      <c r="A30" s="10"/>
      <c r="B30" s="271"/>
      <c r="C30" s="272"/>
      <c r="D30" s="279"/>
      <c r="E30" s="272"/>
      <c r="F30" s="278"/>
      <c r="G30" s="57"/>
      <c r="H30" s="277"/>
      <c r="I30" s="58"/>
      <c r="J30" s="272"/>
      <c r="K30" s="277"/>
      <c r="L30" s="278"/>
      <c r="M30" s="277"/>
      <c r="N30" s="272"/>
      <c r="O30" s="265"/>
      <c r="P30" s="266"/>
      <c r="Q30" s="268"/>
      <c r="R30" s="270"/>
      <c r="S30" s="10"/>
      <c r="T30" s="10"/>
      <c r="U30" s="10"/>
    </row>
    <row r="31" spans="1:21" ht="39" customHeight="1" thickBot="1" x14ac:dyDescent="0.3">
      <c r="A31" s="10"/>
      <c r="B31" s="271"/>
      <c r="C31" s="272"/>
      <c r="D31" s="279"/>
      <c r="E31" s="272"/>
      <c r="F31" s="278"/>
      <c r="G31" s="57"/>
      <c r="H31" s="277"/>
      <c r="I31" s="276"/>
      <c r="J31" s="272"/>
      <c r="K31" s="277"/>
      <c r="L31" s="278"/>
      <c r="M31" s="277"/>
      <c r="N31" s="272"/>
      <c r="O31" s="265"/>
      <c r="P31" s="266"/>
      <c r="Q31" s="268"/>
      <c r="R31" s="270"/>
      <c r="S31" s="10"/>
      <c r="T31" s="10"/>
      <c r="U31" s="10"/>
    </row>
    <row r="32" spans="1:21" ht="48" customHeight="1" thickBot="1" x14ac:dyDescent="0.3">
      <c r="A32" s="10"/>
      <c r="B32" s="271"/>
      <c r="C32" s="272"/>
      <c r="D32" s="279"/>
      <c r="E32" s="272"/>
      <c r="F32" s="278"/>
      <c r="G32" s="57"/>
      <c r="H32" s="277"/>
      <c r="I32" s="276"/>
      <c r="J32" s="272"/>
      <c r="K32" s="277"/>
      <c r="L32" s="278"/>
      <c r="M32" s="277"/>
      <c r="N32" s="272"/>
      <c r="O32" s="265"/>
      <c r="P32" s="266"/>
      <c r="Q32" s="280"/>
      <c r="R32" s="281"/>
      <c r="S32" s="10"/>
      <c r="T32" s="10"/>
      <c r="U32" s="10"/>
    </row>
    <row r="33" spans="1:21" ht="27" customHeight="1" thickBot="1" x14ac:dyDescent="0.35">
      <c r="A33" s="10"/>
      <c r="B33" s="40" t="s">
        <v>27</v>
      </c>
      <c r="C33" s="41"/>
      <c r="D33" s="41"/>
      <c r="E33" s="42"/>
      <c r="F33" s="42"/>
      <c r="G33" s="42"/>
      <c r="H33" s="43">
        <f>IF(SUM(H8:H32)&gt;100%,"supera el 100%",SUM(H8:H32))</f>
        <v>0</v>
      </c>
      <c r="I33" s="44"/>
      <c r="J33" s="44"/>
      <c r="K33" s="44"/>
      <c r="L33" s="45"/>
      <c r="M33" s="45"/>
      <c r="N33" s="44"/>
      <c r="O33" s="45"/>
      <c r="P33" s="46">
        <f>+H33*85%</f>
        <v>0</v>
      </c>
      <c r="Q33" s="20"/>
      <c r="R33" s="77"/>
      <c r="S33" s="10"/>
      <c r="T33" s="10"/>
      <c r="U33" s="10"/>
    </row>
    <row r="34" spans="1:21" s="73" customFormat="1" ht="27" customHeight="1" thickBot="1" x14ac:dyDescent="0.35">
      <c r="A34" s="76"/>
      <c r="B34" s="78"/>
      <c r="C34" s="67"/>
      <c r="D34" s="67"/>
      <c r="E34" s="68"/>
      <c r="F34" s="68"/>
      <c r="G34" s="68"/>
      <c r="H34" s="69"/>
      <c r="I34" s="70"/>
      <c r="J34" s="70"/>
      <c r="K34" s="70"/>
      <c r="L34" s="69"/>
      <c r="M34" s="69"/>
      <c r="N34" s="70"/>
      <c r="O34" s="69"/>
      <c r="P34" s="71"/>
      <c r="Q34" s="72"/>
      <c r="R34" s="79"/>
      <c r="S34" s="65"/>
      <c r="T34" s="66"/>
      <c r="U34" s="66"/>
    </row>
    <row r="35" spans="1:21" ht="66" customHeight="1" thickBot="1" x14ac:dyDescent="0.3">
      <c r="A35" s="10"/>
      <c r="B35" s="311" t="s">
        <v>7</v>
      </c>
      <c r="C35" s="312"/>
      <c r="D35" s="312"/>
      <c r="E35" s="312"/>
      <c r="F35" s="312"/>
      <c r="G35" s="312"/>
      <c r="H35" s="312"/>
      <c r="I35" s="312"/>
      <c r="J35" s="312"/>
      <c r="K35" s="312"/>
      <c r="L35" s="312"/>
      <c r="M35" s="312"/>
      <c r="N35" s="312"/>
      <c r="O35" s="312"/>
      <c r="P35" s="313"/>
      <c r="Q35" s="282"/>
      <c r="R35" s="283"/>
      <c r="S35" s="10"/>
      <c r="T35" s="10"/>
      <c r="U35" s="10"/>
    </row>
    <row r="36" spans="1:21" ht="46.5" customHeight="1" x14ac:dyDescent="0.25">
      <c r="A36" s="10"/>
      <c r="B36" s="284">
        <v>1</v>
      </c>
      <c r="C36" s="287"/>
      <c r="D36" s="300"/>
      <c r="E36" s="287"/>
      <c r="F36" s="287"/>
      <c r="G36" s="54"/>
      <c r="H36" s="290"/>
      <c r="I36" s="291"/>
      <c r="J36" s="290"/>
      <c r="K36" s="290"/>
      <c r="L36" s="287"/>
      <c r="M36" s="291"/>
      <c r="N36" s="291"/>
      <c r="O36" s="294">
        <f>IF(SUM(K36,N36)&gt;100%,"NO PERMITIDO",SUM(K36,N36))</f>
        <v>0</v>
      </c>
      <c r="P36" s="297">
        <v>0</v>
      </c>
      <c r="Q36" s="282"/>
      <c r="R36" s="283"/>
      <c r="S36" s="10"/>
      <c r="T36" s="10"/>
      <c r="U36" s="10"/>
    </row>
    <row r="37" spans="1:21" ht="48" customHeight="1" x14ac:dyDescent="0.3">
      <c r="A37" s="10"/>
      <c r="B37" s="285"/>
      <c r="C37" s="288"/>
      <c r="D37" s="301"/>
      <c r="E37" s="288"/>
      <c r="F37" s="288"/>
      <c r="G37" s="52"/>
      <c r="H37" s="288"/>
      <c r="I37" s="292"/>
      <c r="J37" s="288"/>
      <c r="K37" s="288"/>
      <c r="L37" s="288"/>
      <c r="M37" s="292"/>
      <c r="N37" s="292"/>
      <c r="O37" s="295"/>
      <c r="P37" s="298"/>
      <c r="Q37" s="80"/>
      <c r="R37" s="81"/>
      <c r="S37" s="10"/>
      <c r="T37" s="10"/>
      <c r="U37" s="10"/>
    </row>
    <row r="38" spans="1:21" ht="48" customHeight="1" x14ac:dyDescent="0.3">
      <c r="A38" s="10"/>
      <c r="B38" s="285"/>
      <c r="C38" s="288"/>
      <c r="D38" s="301"/>
      <c r="E38" s="288"/>
      <c r="F38" s="288"/>
      <c r="G38" s="52"/>
      <c r="H38" s="288"/>
      <c r="I38" s="53"/>
      <c r="J38" s="288"/>
      <c r="K38" s="288"/>
      <c r="L38" s="288"/>
      <c r="M38" s="292"/>
      <c r="N38" s="292"/>
      <c r="O38" s="295"/>
      <c r="P38" s="298"/>
      <c r="Q38" s="80"/>
      <c r="R38" s="81"/>
      <c r="S38" s="10"/>
      <c r="T38" s="10"/>
      <c r="U38" s="10"/>
    </row>
    <row r="39" spans="1:21" ht="48" customHeight="1" x14ac:dyDescent="0.3">
      <c r="A39" s="10"/>
      <c r="B39" s="285"/>
      <c r="C39" s="288"/>
      <c r="D39" s="301"/>
      <c r="E39" s="288"/>
      <c r="F39" s="288"/>
      <c r="G39" s="52"/>
      <c r="H39" s="288"/>
      <c r="I39" s="53"/>
      <c r="J39" s="288"/>
      <c r="K39" s="288"/>
      <c r="L39" s="288"/>
      <c r="M39" s="292"/>
      <c r="N39" s="292"/>
      <c r="O39" s="295"/>
      <c r="P39" s="298"/>
      <c r="Q39" s="80"/>
      <c r="R39" s="81"/>
      <c r="S39" s="10"/>
      <c r="T39" s="10"/>
      <c r="U39" s="10"/>
    </row>
    <row r="40" spans="1:21" ht="48" customHeight="1" thickBot="1" x14ac:dyDescent="0.35">
      <c r="A40" s="10"/>
      <c r="B40" s="286"/>
      <c r="C40" s="289"/>
      <c r="D40" s="302"/>
      <c r="E40" s="289"/>
      <c r="F40" s="289"/>
      <c r="G40" s="55"/>
      <c r="H40" s="289"/>
      <c r="I40" s="56"/>
      <c r="J40" s="289"/>
      <c r="K40" s="289"/>
      <c r="L40" s="289"/>
      <c r="M40" s="293"/>
      <c r="N40" s="293"/>
      <c r="O40" s="296"/>
      <c r="P40" s="299"/>
      <c r="Q40" s="80"/>
      <c r="R40" s="81"/>
      <c r="S40" s="10"/>
      <c r="T40" s="10"/>
      <c r="U40" s="10"/>
    </row>
    <row r="41" spans="1:21" ht="27" customHeight="1" thickBot="1" x14ac:dyDescent="0.35">
      <c r="A41" s="10"/>
      <c r="B41" s="61" t="s">
        <v>27</v>
      </c>
      <c r="C41" s="60"/>
      <c r="D41" s="59"/>
      <c r="E41" s="47"/>
      <c r="F41" s="47"/>
      <c r="G41" s="47"/>
      <c r="H41" s="48">
        <f>IF(SUM(H36)&gt;100%,"supera el 100%",SUM(H36))</f>
        <v>0</v>
      </c>
      <c r="I41" s="49"/>
      <c r="J41" s="49"/>
      <c r="K41" s="49"/>
      <c r="L41" s="50"/>
      <c r="M41" s="50"/>
      <c r="N41" s="49"/>
      <c r="O41" s="50"/>
      <c r="P41" s="51">
        <f>+H41*10%</f>
        <v>0</v>
      </c>
      <c r="Q41" s="80"/>
      <c r="R41" s="81"/>
      <c r="S41" s="10"/>
      <c r="T41" s="10"/>
      <c r="U41" s="10"/>
    </row>
    <row r="42" spans="1:21" ht="27" customHeight="1" thickBot="1" x14ac:dyDescent="0.35">
      <c r="A42" s="10"/>
      <c r="B42" s="82"/>
      <c r="C42" s="24"/>
      <c r="D42" s="24"/>
      <c r="E42" s="24"/>
      <c r="F42" s="24"/>
      <c r="G42" s="24"/>
      <c r="H42" s="24"/>
      <c r="I42" s="24"/>
      <c r="J42" s="24"/>
      <c r="K42" s="24"/>
      <c r="L42" s="24"/>
      <c r="M42" s="25"/>
      <c r="N42" s="25"/>
      <c r="O42" s="25"/>
      <c r="P42" s="83"/>
      <c r="Q42" s="80"/>
      <c r="R42" s="81"/>
      <c r="S42" s="10"/>
      <c r="T42" s="10"/>
      <c r="U42" s="10"/>
    </row>
    <row r="43" spans="1:21" ht="60.75" customHeight="1" thickBot="1" x14ac:dyDescent="0.35">
      <c r="A43" s="10"/>
      <c r="B43" s="311" t="s">
        <v>32</v>
      </c>
      <c r="C43" s="312"/>
      <c r="D43" s="312"/>
      <c r="E43" s="312"/>
      <c r="F43" s="312"/>
      <c r="G43" s="312"/>
      <c r="H43" s="39"/>
      <c r="I43" s="62"/>
      <c r="J43" s="62"/>
      <c r="K43" s="62"/>
      <c r="L43" s="62"/>
      <c r="M43" s="63"/>
      <c r="N43" s="63"/>
      <c r="O43" s="63"/>
      <c r="P43" s="64"/>
      <c r="Q43" s="80"/>
      <c r="R43" s="81"/>
      <c r="S43" s="10"/>
      <c r="T43" s="10"/>
      <c r="U43" s="10"/>
    </row>
    <row r="44" spans="1:21" ht="46.5" customHeight="1" x14ac:dyDescent="0.3">
      <c r="A44" s="10"/>
      <c r="B44" s="284">
        <v>1</v>
      </c>
      <c r="C44" s="287"/>
      <c r="D44" s="300"/>
      <c r="E44" s="287"/>
      <c r="F44" s="287"/>
      <c r="G44" s="54"/>
      <c r="H44" s="290"/>
      <c r="I44" s="291"/>
      <c r="J44" s="290"/>
      <c r="K44" s="290"/>
      <c r="L44" s="287"/>
      <c r="M44" s="291"/>
      <c r="N44" s="291"/>
      <c r="O44" s="294">
        <f>IF(SUM(K44,N44)&gt;100%,"NO PERMITIDO",SUM(K44,N44))</f>
        <v>0</v>
      </c>
      <c r="P44" s="297">
        <v>0</v>
      </c>
      <c r="Q44" s="80"/>
      <c r="R44" s="81"/>
      <c r="S44" s="10"/>
      <c r="T44" s="10"/>
      <c r="U44" s="10"/>
    </row>
    <row r="45" spans="1:21" ht="48" customHeight="1" x14ac:dyDescent="0.3">
      <c r="A45" s="10"/>
      <c r="B45" s="285"/>
      <c r="C45" s="288"/>
      <c r="D45" s="301"/>
      <c r="E45" s="288"/>
      <c r="F45" s="288"/>
      <c r="G45" s="52"/>
      <c r="H45" s="288"/>
      <c r="I45" s="292"/>
      <c r="J45" s="288"/>
      <c r="K45" s="288"/>
      <c r="L45" s="288"/>
      <c r="M45" s="292"/>
      <c r="N45" s="292"/>
      <c r="O45" s="295"/>
      <c r="P45" s="298"/>
      <c r="Q45" s="80"/>
      <c r="R45" s="81"/>
      <c r="S45" s="10"/>
      <c r="T45" s="10"/>
      <c r="U45" s="10"/>
    </row>
    <row r="46" spans="1:21" ht="48" customHeight="1" x14ac:dyDescent="0.3">
      <c r="A46" s="10"/>
      <c r="B46" s="285"/>
      <c r="C46" s="288"/>
      <c r="D46" s="301"/>
      <c r="E46" s="288"/>
      <c r="F46" s="288"/>
      <c r="G46" s="52"/>
      <c r="H46" s="288"/>
      <c r="I46" s="53"/>
      <c r="J46" s="288"/>
      <c r="K46" s="288"/>
      <c r="L46" s="288"/>
      <c r="M46" s="292"/>
      <c r="N46" s="292"/>
      <c r="O46" s="295"/>
      <c r="P46" s="298"/>
      <c r="Q46" s="80"/>
      <c r="R46" s="81"/>
      <c r="S46" s="10"/>
      <c r="T46" s="10"/>
      <c r="U46" s="10"/>
    </row>
    <row r="47" spans="1:21" ht="48" customHeight="1" x14ac:dyDescent="0.3">
      <c r="A47" s="10"/>
      <c r="B47" s="285"/>
      <c r="C47" s="288"/>
      <c r="D47" s="301"/>
      <c r="E47" s="288"/>
      <c r="F47" s="288"/>
      <c r="G47" s="52"/>
      <c r="H47" s="288"/>
      <c r="I47" s="53"/>
      <c r="J47" s="288"/>
      <c r="K47" s="288"/>
      <c r="L47" s="288"/>
      <c r="M47" s="292"/>
      <c r="N47" s="292"/>
      <c r="O47" s="295"/>
      <c r="P47" s="298"/>
      <c r="Q47" s="80"/>
      <c r="R47" s="81"/>
      <c r="S47" s="10"/>
      <c r="T47" s="10"/>
      <c r="U47" s="10"/>
    </row>
    <row r="48" spans="1:21" ht="48" customHeight="1" thickBot="1" x14ac:dyDescent="0.35">
      <c r="A48" s="10"/>
      <c r="B48" s="286"/>
      <c r="C48" s="289"/>
      <c r="D48" s="302"/>
      <c r="E48" s="289"/>
      <c r="F48" s="289"/>
      <c r="G48" s="55"/>
      <c r="H48" s="289"/>
      <c r="I48" s="56"/>
      <c r="J48" s="289"/>
      <c r="K48" s="289"/>
      <c r="L48" s="289"/>
      <c r="M48" s="293"/>
      <c r="N48" s="293"/>
      <c r="O48" s="296"/>
      <c r="P48" s="299"/>
      <c r="Q48" s="80"/>
      <c r="R48" s="81"/>
      <c r="S48" s="10"/>
      <c r="T48" s="10"/>
      <c r="U48" s="10"/>
    </row>
    <row r="49" spans="1:21" s="113" customFormat="1" ht="27" customHeight="1" thickBot="1" x14ac:dyDescent="0.35">
      <c r="A49" s="102"/>
      <c r="B49" s="103" t="s">
        <v>27</v>
      </c>
      <c r="C49" s="104"/>
      <c r="D49" s="105"/>
      <c r="E49" s="106"/>
      <c r="F49" s="106"/>
      <c r="G49" s="106"/>
      <c r="H49" s="107">
        <f>IF(SUM(H43:H48)&gt;100%,"supera el 100%",SUM(H43:H48))</f>
        <v>0</v>
      </c>
      <c r="I49" s="108"/>
      <c r="J49" s="108"/>
      <c r="K49" s="108"/>
      <c r="L49" s="109"/>
      <c r="M49" s="109"/>
      <c r="N49" s="108"/>
      <c r="O49" s="109"/>
      <c r="P49" s="110">
        <f>+H49*5%</f>
        <v>0</v>
      </c>
      <c r="Q49" s="111"/>
      <c r="R49" s="112"/>
      <c r="S49" s="102"/>
      <c r="T49" s="102"/>
      <c r="U49" s="102"/>
    </row>
    <row r="50" spans="1:21" ht="27" customHeight="1" x14ac:dyDescent="0.3">
      <c r="A50" s="10"/>
      <c r="B50" s="82"/>
      <c r="C50" s="24"/>
      <c r="D50" s="24"/>
      <c r="E50" s="24"/>
      <c r="F50" s="24"/>
      <c r="G50" s="24"/>
      <c r="H50" s="24"/>
      <c r="I50" s="24"/>
      <c r="J50" s="24"/>
      <c r="K50" s="24"/>
      <c r="L50" s="24"/>
      <c r="M50" s="25"/>
      <c r="N50" s="25"/>
      <c r="O50" s="25"/>
      <c r="P50" s="80"/>
      <c r="Q50" s="80"/>
      <c r="R50" s="81"/>
      <c r="S50" s="10"/>
      <c r="T50" s="10"/>
      <c r="U50" s="10"/>
    </row>
    <row r="51" spans="1:21" ht="27" customHeight="1" x14ac:dyDescent="0.3">
      <c r="A51" s="10"/>
      <c r="B51" s="82"/>
      <c r="C51" s="24"/>
      <c r="D51" s="24"/>
      <c r="E51" s="24"/>
      <c r="F51" s="24"/>
      <c r="G51" s="24"/>
      <c r="H51" s="24"/>
      <c r="I51" s="24"/>
      <c r="J51" s="24"/>
      <c r="K51" s="24"/>
      <c r="L51" s="24"/>
      <c r="M51" s="25"/>
      <c r="N51" s="25"/>
      <c r="O51" s="25"/>
      <c r="P51" s="80"/>
      <c r="Q51" s="80"/>
      <c r="R51" s="81"/>
      <c r="S51" s="10"/>
      <c r="T51" s="10"/>
      <c r="U51" s="10"/>
    </row>
    <row r="52" spans="1:21" ht="27" customHeight="1" x14ac:dyDescent="0.3">
      <c r="A52" s="10"/>
      <c r="B52" s="82"/>
      <c r="C52" s="24"/>
      <c r="D52" s="24"/>
      <c r="E52" s="24"/>
      <c r="F52" s="24"/>
      <c r="G52" s="24"/>
      <c r="H52" s="24"/>
      <c r="I52" s="24"/>
      <c r="J52" s="24"/>
      <c r="K52" s="24"/>
      <c r="L52" s="24"/>
      <c r="M52" s="25"/>
      <c r="N52" s="25"/>
      <c r="O52" s="25"/>
      <c r="P52" s="80"/>
      <c r="Q52" s="80"/>
      <c r="R52" s="81"/>
      <c r="S52" s="10"/>
      <c r="T52" s="10"/>
      <c r="U52" s="10"/>
    </row>
    <row r="53" spans="1:21" ht="27" customHeight="1" x14ac:dyDescent="0.3">
      <c r="A53" s="10"/>
      <c r="B53" s="82"/>
      <c r="C53" s="24"/>
      <c r="D53" s="24"/>
      <c r="E53" s="24"/>
      <c r="F53" s="24"/>
      <c r="G53" s="24"/>
      <c r="H53" s="24"/>
      <c r="I53" s="24"/>
      <c r="J53" s="24"/>
      <c r="K53" s="24"/>
      <c r="L53" s="24"/>
      <c r="M53" s="25"/>
      <c r="N53" s="25"/>
      <c r="O53" s="25"/>
      <c r="P53" s="80"/>
      <c r="Q53" s="80"/>
      <c r="R53" s="81"/>
      <c r="S53" s="10"/>
      <c r="T53" s="10"/>
      <c r="U53" s="10"/>
    </row>
    <row r="54" spans="1:21" ht="27" customHeight="1" thickBot="1" x14ac:dyDescent="0.35">
      <c r="A54" s="10"/>
      <c r="B54" s="82"/>
      <c r="C54" s="24"/>
      <c r="D54" s="24"/>
      <c r="E54" s="24"/>
      <c r="F54" s="24"/>
      <c r="G54" s="24"/>
      <c r="H54" s="24"/>
      <c r="I54" s="24"/>
      <c r="J54" s="24"/>
      <c r="K54" s="24"/>
      <c r="L54" s="24"/>
      <c r="M54" s="25"/>
      <c r="N54" s="25"/>
      <c r="O54" s="25"/>
      <c r="P54" s="80"/>
      <c r="Q54" s="80"/>
      <c r="R54" s="81"/>
      <c r="S54" s="10"/>
      <c r="T54" s="10"/>
      <c r="U54" s="10"/>
    </row>
    <row r="55" spans="1:21" ht="45.75" thickBot="1" x14ac:dyDescent="0.35">
      <c r="A55" s="10"/>
      <c r="B55" s="84"/>
      <c r="C55" s="85"/>
      <c r="D55" s="85"/>
      <c r="E55" s="85"/>
      <c r="F55" s="85"/>
      <c r="G55" s="86"/>
      <c r="H55" s="87"/>
      <c r="I55" s="87"/>
      <c r="J55" s="87"/>
      <c r="K55" s="87"/>
      <c r="L55" s="87"/>
      <c r="M55" s="87"/>
      <c r="N55" s="87"/>
      <c r="O55" s="87"/>
      <c r="P55" s="74">
        <f>+P33+P41+P49</f>
        <v>0</v>
      </c>
      <c r="Q55" s="80"/>
      <c r="R55" s="88"/>
      <c r="S55" s="10"/>
      <c r="T55" s="10"/>
      <c r="U55" s="10"/>
    </row>
    <row r="56" spans="1:21" ht="48.75" customHeight="1" thickBot="1" x14ac:dyDescent="0.3">
      <c r="A56" s="10"/>
      <c r="B56" s="89"/>
      <c r="C56" s="90" t="s">
        <v>28</v>
      </c>
      <c r="D56" s="303"/>
      <c r="E56" s="303"/>
      <c r="F56" s="87"/>
      <c r="G56" s="304"/>
      <c r="H56" s="305"/>
      <c r="I56" s="305"/>
      <c r="J56" s="306"/>
      <c r="K56" s="75"/>
      <c r="L56" s="304"/>
      <c r="M56" s="305"/>
      <c r="N56" s="305"/>
      <c r="O56" s="306"/>
      <c r="P56" s="91"/>
      <c r="Q56" s="92"/>
      <c r="R56" s="93"/>
      <c r="S56" s="10"/>
      <c r="T56" s="10"/>
      <c r="U56" s="10"/>
    </row>
    <row r="57" spans="1:21" ht="48" customHeight="1" thickBot="1" x14ac:dyDescent="0.3">
      <c r="A57" s="10"/>
      <c r="B57" s="89"/>
      <c r="C57" s="90" t="s">
        <v>29</v>
      </c>
      <c r="D57" s="307"/>
      <c r="E57" s="307"/>
      <c r="F57" s="87"/>
      <c r="G57" s="308" t="s">
        <v>30</v>
      </c>
      <c r="H57" s="309"/>
      <c r="I57" s="309"/>
      <c r="J57" s="310"/>
      <c r="K57" s="75"/>
      <c r="L57" s="308" t="s">
        <v>31</v>
      </c>
      <c r="M57" s="309"/>
      <c r="N57" s="309"/>
      <c r="O57" s="310"/>
      <c r="P57" s="94"/>
      <c r="Q57" s="95"/>
      <c r="R57" s="96"/>
      <c r="S57" s="10"/>
      <c r="T57" s="10"/>
      <c r="U57" s="10"/>
    </row>
    <row r="58" spans="1:21" ht="27" thickBot="1" x14ac:dyDescent="0.3">
      <c r="A58" s="10"/>
      <c r="B58" s="97"/>
      <c r="C58" s="98"/>
      <c r="D58" s="99"/>
      <c r="E58" s="99"/>
      <c r="F58" s="99"/>
      <c r="G58" s="99"/>
      <c r="H58" s="99"/>
      <c r="I58" s="99"/>
      <c r="J58" s="99"/>
      <c r="K58" s="99"/>
      <c r="L58" s="99"/>
      <c r="M58" s="99"/>
      <c r="N58" s="99"/>
      <c r="O58" s="99"/>
      <c r="P58" s="100"/>
      <c r="Q58" s="99"/>
      <c r="R58" s="101"/>
      <c r="S58" s="10"/>
      <c r="T58" s="10"/>
      <c r="U58" s="10"/>
    </row>
    <row r="59" spans="1:21" s="15" customFormat="1" ht="26.25" x14ac:dyDescent="0.25">
      <c r="A59" s="10"/>
      <c r="B59" s="26"/>
      <c r="C59" s="10"/>
      <c r="D59" s="10"/>
      <c r="E59" s="10"/>
      <c r="F59" s="10"/>
      <c r="G59" s="10"/>
      <c r="H59" s="10"/>
      <c r="I59" s="10"/>
      <c r="J59" s="10"/>
      <c r="K59" s="10"/>
      <c r="L59" s="10"/>
      <c r="M59" s="10"/>
      <c r="N59" s="10"/>
      <c r="O59" s="10"/>
      <c r="P59" s="10"/>
      <c r="Q59" s="10"/>
      <c r="R59" s="10"/>
      <c r="S59" s="10"/>
      <c r="T59" s="10"/>
      <c r="U59" s="10"/>
    </row>
    <row r="60" spans="1:21" s="15" customFormat="1" ht="26.25" x14ac:dyDescent="0.25">
      <c r="A60" s="10"/>
      <c r="B60" s="26"/>
      <c r="C60" s="10"/>
      <c r="D60" s="10"/>
      <c r="E60" s="10"/>
      <c r="F60" s="10"/>
      <c r="G60" s="10"/>
      <c r="H60" s="10"/>
      <c r="I60" s="10"/>
      <c r="J60" s="10"/>
      <c r="K60" s="10"/>
      <c r="L60" s="10"/>
      <c r="M60" s="10"/>
      <c r="N60" s="10"/>
      <c r="O60" s="10"/>
      <c r="P60" s="10"/>
      <c r="Q60" s="10"/>
      <c r="R60" s="10"/>
      <c r="S60" s="10"/>
      <c r="T60" s="10"/>
      <c r="U60" s="10"/>
    </row>
    <row r="61" spans="1:21" s="15" customFormat="1" x14ac:dyDescent="0.3">
      <c r="B61" s="37"/>
      <c r="P61" s="22"/>
    </row>
    <row r="62" spans="1:21" s="15" customFormat="1" x14ac:dyDescent="0.3">
      <c r="B62" s="37"/>
      <c r="P62" s="22"/>
    </row>
    <row r="63" spans="1:21" s="15" customFormat="1" x14ac:dyDescent="0.3">
      <c r="B63" s="37"/>
      <c r="P63" s="22"/>
    </row>
    <row r="64" spans="1:21" s="15" customFormat="1" x14ac:dyDescent="0.3">
      <c r="B64" s="37"/>
      <c r="P64" s="22"/>
    </row>
    <row r="65" spans="2:16" s="15" customFormat="1" x14ac:dyDescent="0.3">
      <c r="B65" s="37"/>
      <c r="P65" s="22"/>
    </row>
    <row r="66" spans="2:16" s="15" customFormat="1" x14ac:dyDescent="0.3">
      <c r="B66" s="37"/>
      <c r="P66" s="22"/>
    </row>
    <row r="67" spans="2:16" s="15" customFormat="1" x14ac:dyDescent="0.3">
      <c r="B67" s="37"/>
      <c r="P67" s="22"/>
    </row>
    <row r="68" spans="2:16" s="15" customFormat="1" x14ac:dyDescent="0.3">
      <c r="B68" s="37"/>
      <c r="P68" s="22"/>
    </row>
    <row r="69" spans="2:16" s="15" customFormat="1" x14ac:dyDescent="0.3">
      <c r="B69" s="37"/>
      <c r="P69" s="22"/>
    </row>
    <row r="70" spans="2:16" s="15" customFormat="1" x14ac:dyDescent="0.3">
      <c r="B70" s="37"/>
      <c r="P70" s="22"/>
    </row>
    <row r="71" spans="2:16" s="15" customFormat="1" x14ac:dyDescent="0.3">
      <c r="B71" s="37"/>
      <c r="P71" s="22"/>
    </row>
    <row r="72" spans="2:16" s="15" customFormat="1" x14ac:dyDescent="0.3">
      <c r="B72" s="37"/>
      <c r="P72" s="22"/>
    </row>
    <row r="73" spans="2:16" s="15" customFormat="1" x14ac:dyDescent="0.3">
      <c r="B73" s="37"/>
      <c r="P73" s="22"/>
    </row>
    <row r="74" spans="2:16" s="15" customFormat="1" x14ac:dyDescent="0.3">
      <c r="B74" s="37"/>
      <c r="P74" s="22"/>
    </row>
    <row r="75" spans="2:16" s="15" customFormat="1" x14ac:dyDescent="0.3">
      <c r="B75" s="37"/>
      <c r="P75" s="22"/>
    </row>
    <row r="76" spans="2:16" s="15" customFormat="1" x14ac:dyDescent="0.3">
      <c r="B76" s="37"/>
      <c r="P76" s="22"/>
    </row>
    <row r="77" spans="2:16" s="15" customFormat="1" x14ac:dyDescent="0.3">
      <c r="B77" s="37"/>
      <c r="P77" s="22"/>
    </row>
    <row r="78" spans="2:16" s="15" customFormat="1" x14ac:dyDescent="0.3">
      <c r="B78" s="37"/>
      <c r="P78" s="22"/>
    </row>
    <row r="79" spans="2:16" s="15" customFormat="1" x14ac:dyDescent="0.3">
      <c r="B79" s="37"/>
      <c r="P79" s="22"/>
    </row>
    <row r="80" spans="2:16" s="15" customFormat="1" x14ac:dyDescent="0.3">
      <c r="B80" s="37"/>
      <c r="P80" s="22"/>
    </row>
    <row r="81" spans="2:16" s="15" customFormat="1" x14ac:dyDescent="0.3">
      <c r="B81" s="37"/>
      <c r="P81" s="22"/>
    </row>
    <row r="82" spans="2:16" s="15" customFormat="1" x14ac:dyDescent="0.3">
      <c r="B82" s="37"/>
      <c r="P82" s="22"/>
    </row>
    <row r="83" spans="2:16" s="15" customFormat="1" x14ac:dyDescent="0.3">
      <c r="B83" s="37"/>
      <c r="P83" s="22"/>
    </row>
    <row r="84" spans="2:16" s="15" customFormat="1" x14ac:dyDescent="0.3">
      <c r="B84" s="37"/>
      <c r="P84" s="22"/>
    </row>
    <row r="85" spans="2:16" s="15" customFormat="1" x14ac:dyDescent="0.3">
      <c r="B85" s="37"/>
      <c r="P85" s="22"/>
    </row>
    <row r="86" spans="2:16" s="15" customFormat="1" x14ac:dyDescent="0.3">
      <c r="B86" s="37"/>
      <c r="P86" s="22"/>
    </row>
    <row r="87" spans="2:16" s="15" customFormat="1" x14ac:dyDescent="0.3">
      <c r="B87" s="37"/>
      <c r="P87" s="22"/>
    </row>
    <row r="88" spans="2:16" s="15" customFormat="1" x14ac:dyDescent="0.3">
      <c r="B88" s="37"/>
      <c r="P88" s="22"/>
    </row>
    <row r="89" spans="2:16" s="15" customFormat="1" x14ac:dyDescent="0.3">
      <c r="B89" s="37"/>
      <c r="P89" s="22"/>
    </row>
    <row r="90" spans="2:16" s="15" customFormat="1" x14ac:dyDescent="0.3">
      <c r="B90" s="37"/>
      <c r="P90" s="22"/>
    </row>
    <row r="91" spans="2:16" s="15" customFormat="1" x14ac:dyDescent="0.3">
      <c r="B91" s="37"/>
      <c r="P91" s="22"/>
    </row>
    <row r="92" spans="2:16" s="15" customFormat="1" x14ac:dyDescent="0.3">
      <c r="B92" s="37"/>
      <c r="P92" s="22"/>
    </row>
    <row r="93" spans="2:16" s="15" customFormat="1" x14ac:dyDescent="0.3">
      <c r="B93" s="37"/>
      <c r="P93" s="22"/>
    </row>
    <row r="94" spans="2:16" s="15" customFormat="1" x14ac:dyDescent="0.3">
      <c r="B94" s="37"/>
      <c r="P94" s="22"/>
    </row>
    <row r="95" spans="2:16" s="15" customFormat="1" x14ac:dyDescent="0.3">
      <c r="B95" s="37"/>
      <c r="P95" s="22"/>
    </row>
    <row r="96" spans="2:16" s="15" customFormat="1" x14ac:dyDescent="0.3">
      <c r="B96" s="37"/>
      <c r="P96" s="22"/>
    </row>
    <row r="97" spans="2:16" s="15" customFormat="1" x14ac:dyDescent="0.3">
      <c r="B97" s="37"/>
      <c r="P97" s="22"/>
    </row>
    <row r="98" spans="2:16" s="15" customFormat="1" x14ac:dyDescent="0.3">
      <c r="B98" s="37"/>
      <c r="P98" s="22"/>
    </row>
    <row r="99" spans="2:16" s="15" customFormat="1" x14ac:dyDescent="0.3">
      <c r="B99" s="37"/>
      <c r="P99" s="22"/>
    </row>
    <row r="100" spans="2:16" s="15" customFormat="1" x14ac:dyDescent="0.3">
      <c r="B100" s="37"/>
      <c r="P100" s="22"/>
    </row>
    <row r="101" spans="2:16" s="15" customFormat="1" x14ac:dyDescent="0.3">
      <c r="B101" s="37"/>
      <c r="P101" s="22"/>
    </row>
    <row r="102" spans="2:16" s="15" customFormat="1" x14ac:dyDescent="0.3">
      <c r="B102" s="37"/>
      <c r="P102" s="22"/>
    </row>
    <row r="103" spans="2:16" s="15" customFormat="1" x14ac:dyDescent="0.3">
      <c r="B103" s="37"/>
      <c r="P103" s="22"/>
    </row>
    <row r="104" spans="2:16" s="15" customFormat="1" x14ac:dyDescent="0.3">
      <c r="B104" s="37"/>
      <c r="P104" s="22"/>
    </row>
  </sheetData>
  <mergeCells count="134">
    <mergeCell ref="D56:E56"/>
    <mergeCell ref="G56:J56"/>
    <mergeCell ref="L56:O56"/>
    <mergeCell ref="D57:E57"/>
    <mergeCell ref="G57:J57"/>
    <mergeCell ref="L57:O57"/>
    <mergeCell ref="O44:O48"/>
    <mergeCell ref="P44:P48"/>
    <mergeCell ref="B35:P35"/>
    <mergeCell ref="I44:I45"/>
    <mergeCell ref="J44:J48"/>
    <mergeCell ref="K44:K48"/>
    <mergeCell ref="L44:L48"/>
    <mergeCell ref="M44:M48"/>
    <mergeCell ref="N44:N48"/>
    <mergeCell ref="B43:G43"/>
    <mergeCell ref="B44:B48"/>
    <mergeCell ref="C44:C48"/>
    <mergeCell ref="D44:D48"/>
    <mergeCell ref="E44:E48"/>
    <mergeCell ref="F44:F48"/>
    <mergeCell ref="H44:H48"/>
    <mergeCell ref="K36:K40"/>
    <mergeCell ref="L36:L40"/>
    <mergeCell ref="O28:O32"/>
    <mergeCell ref="P28:P32"/>
    <mergeCell ref="Q28:Q32"/>
    <mergeCell ref="R28:R32"/>
    <mergeCell ref="I31:I32"/>
    <mergeCell ref="Q35:R36"/>
    <mergeCell ref="B36:B40"/>
    <mergeCell ref="C36:C40"/>
    <mergeCell ref="H28:H32"/>
    <mergeCell ref="J28:J32"/>
    <mergeCell ref="K28:K32"/>
    <mergeCell ref="L28:L32"/>
    <mergeCell ref="M28:M32"/>
    <mergeCell ref="N28:N32"/>
    <mergeCell ref="F36:F40"/>
    <mergeCell ref="H36:H40"/>
    <mergeCell ref="I36:I37"/>
    <mergeCell ref="J36:J40"/>
    <mergeCell ref="M36:M40"/>
    <mergeCell ref="N36:N40"/>
    <mergeCell ref="O36:O40"/>
    <mergeCell ref="P36:P40"/>
    <mergeCell ref="D36:D40"/>
    <mergeCell ref="E36:E40"/>
    <mergeCell ref="B28:B32"/>
    <mergeCell ref="C28:C32"/>
    <mergeCell ref="D28:D32"/>
    <mergeCell ref="E28:E32"/>
    <mergeCell ref="F28:F32"/>
    <mergeCell ref="H23:H27"/>
    <mergeCell ref="J23:J27"/>
    <mergeCell ref="K23:K27"/>
    <mergeCell ref="L23:L27"/>
    <mergeCell ref="O18:O22"/>
    <mergeCell ref="P18:P22"/>
    <mergeCell ref="Q18:Q22"/>
    <mergeCell ref="R18:R22"/>
    <mergeCell ref="I21:I22"/>
    <mergeCell ref="B23:B27"/>
    <mergeCell ref="C23:C27"/>
    <mergeCell ref="D23:D27"/>
    <mergeCell ref="E23:E27"/>
    <mergeCell ref="F23:F27"/>
    <mergeCell ref="H18:H22"/>
    <mergeCell ref="J18:J22"/>
    <mergeCell ref="K18:K22"/>
    <mergeCell ref="L18:L22"/>
    <mergeCell ref="M18:M22"/>
    <mergeCell ref="N18:N22"/>
    <mergeCell ref="O23:O27"/>
    <mergeCell ref="P23:P27"/>
    <mergeCell ref="Q23:Q27"/>
    <mergeCell ref="R23:R27"/>
    <mergeCell ref="I26:I27"/>
    <mergeCell ref="M23:M27"/>
    <mergeCell ref="N23:N27"/>
    <mergeCell ref="B18:B22"/>
    <mergeCell ref="C18:C22"/>
    <mergeCell ref="D18:D22"/>
    <mergeCell ref="E18:E22"/>
    <mergeCell ref="F18:F22"/>
    <mergeCell ref="H13:H17"/>
    <mergeCell ref="J13:J17"/>
    <mergeCell ref="K13:K17"/>
    <mergeCell ref="L13:L17"/>
    <mergeCell ref="N8:N12"/>
    <mergeCell ref="D8:D12"/>
    <mergeCell ref="E8:E12"/>
    <mergeCell ref="F8:F12"/>
    <mergeCell ref="O8:O12"/>
    <mergeCell ref="P8:P12"/>
    <mergeCell ref="Q8:Q12"/>
    <mergeCell ref="R8:R12"/>
    <mergeCell ref="B13:B17"/>
    <mergeCell ref="C13:C17"/>
    <mergeCell ref="D13:D17"/>
    <mergeCell ref="E13:E17"/>
    <mergeCell ref="F13:F17"/>
    <mergeCell ref="H8:H12"/>
    <mergeCell ref="I8:I9"/>
    <mergeCell ref="J8:J12"/>
    <mergeCell ref="K8:K12"/>
    <mergeCell ref="L8:L12"/>
    <mergeCell ref="M8:M12"/>
    <mergeCell ref="O13:O17"/>
    <mergeCell ref="P13:P17"/>
    <mergeCell ref="Q13:Q17"/>
    <mergeCell ref="R13:R17"/>
    <mergeCell ref="I15:I17"/>
    <mergeCell ref="M13:M17"/>
    <mergeCell ref="N13:N17"/>
    <mergeCell ref="B8:B12"/>
    <mergeCell ref="C8:C12"/>
    <mergeCell ref="B6:B7"/>
    <mergeCell ref="C6:C7"/>
    <mergeCell ref="D6:D7"/>
    <mergeCell ref="E6:E7"/>
    <mergeCell ref="F6:F7"/>
    <mergeCell ref="F1:F2"/>
    <mergeCell ref="H1:H2"/>
    <mergeCell ref="B4:R4"/>
    <mergeCell ref="B5:H5"/>
    <mergeCell ref="K5:N5"/>
    <mergeCell ref="O5:R5"/>
    <mergeCell ref="H6:I7"/>
    <mergeCell ref="J6:N6"/>
    <mergeCell ref="O6:O7"/>
    <mergeCell ref="P6:P7"/>
    <mergeCell ref="Q6:R6"/>
    <mergeCell ref="G6:G7"/>
  </mergeCells>
  <conditionalFormatting sqref="O8 O13 O18 O23 O28">
    <cfRule type="cellIs" dxfId="2" priority="3" operator="greaterThan">
      <formula>100</formula>
    </cfRule>
  </conditionalFormatting>
  <conditionalFormatting sqref="O36">
    <cfRule type="cellIs" dxfId="1" priority="2" operator="greaterThan">
      <formula>100</formula>
    </cfRule>
  </conditionalFormatting>
  <conditionalFormatting sqref="O44">
    <cfRule type="cellIs" dxfId="0" priority="1" operator="greaterThan">
      <formula>100</formula>
    </cfRule>
  </conditionalFormatting>
  <dataValidations count="1">
    <dataValidation allowBlank="1" showInputMessage="1" showErrorMessage="1" errorTitle="error" error="solo datos númericos" sqref="H8:H32 H36:H40 H44:H48" xr:uid="{50B193FC-A565-4547-A5E7-B506D6764410}"/>
  </dataValidations>
  <printOptions horizontalCentered="1" verticalCentered="1"/>
  <pageMargins left="1.3779527559055118" right="0.31496062992125984" top="0.35433070866141736" bottom="0.39370078740157483" header="0.31496062992125984" footer="0.31496062992125984"/>
  <pageSetup paperSize="5" scale="24" fitToHeight="2" orientation="landscape" r:id="rId1"/>
  <rowBreaks count="1" manualBreakCount="1">
    <brk id="58" max="17" man="1"/>
  </rowBreaks>
  <colBreaks count="1" manualBreakCount="1">
    <brk id="18" max="40"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09F86-C6C8-4030-B79D-156CAAE05B67}">
  <dimension ref="A1:L123"/>
  <sheetViews>
    <sheetView zoomScale="80" zoomScaleNormal="80" zoomScaleSheetLayoutView="100" workbookViewId="0">
      <selection activeCell="L10" sqref="L10"/>
    </sheetView>
  </sheetViews>
  <sheetFormatPr baseColWidth="10" defaultColWidth="10.85546875" defaultRowHeight="15.75" x14ac:dyDescent="0.25"/>
  <cols>
    <col min="1" max="1" width="2.85546875" style="154" customWidth="1"/>
    <col min="2" max="2" width="21.140625" style="154" customWidth="1"/>
    <col min="3" max="6" width="10.85546875" style="154"/>
    <col min="7" max="7" width="17.85546875" style="154" customWidth="1"/>
    <col min="8" max="8" width="3.140625" style="154" customWidth="1"/>
    <col min="9" max="9" width="3.42578125" style="154" customWidth="1"/>
    <col min="10" max="10" width="37.85546875" style="154" customWidth="1"/>
    <col min="11" max="11" width="15.28515625" style="154" customWidth="1"/>
    <col min="12" max="14" width="10.85546875" style="154"/>
    <col min="15" max="15" width="11.42578125" style="154" customWidth="1"/>
    <col min="16" max="17" width="10.85546875" style="154"/>
    <col min="18" max="18" width="17.85546875" style="154" customWidth="1"/>
    <col min="19" max="19" width="3.28515625" style="154" customWidth="1"/>
    <col min="20" max="16384" width="10.85546875" style="154"/>
  </cols>
  <sheetData>
    <row r="1" spans="1:12" x14ac:dyDescent="0.25">
      <c r="A1" s="163"/>
      <c r="B1" s="163"/>
      <c r="C1" s="163"/>
      <c r="D1" s="163"/>
      <c r="E1" s="163"/>
      <c r="F1" s="163"/>
      <c r="G1" s="163"/>
      <c r="H1" s="163"/>
      <c r="I1" s="163"/>
      <c r="J1" s="163"/>
    </row>
    <row r="2" spans="1:12" ht="44.1" customHeight="1" x14ac:dyDescent="0.25">
      <c r="A2" s="163"/>
      <c r="B2" s="163"/>
      <c r="C2" s="163"/>
      <c r="D2" s="163"/>
      <c r="E2" s="163"/>
      <c r="F2" s="163"/>
      <c r="G2" s="163"/>
      <c r="H2" s="163"/>
      <c r="I2" s="163"/>
      <c r="J2" s="163"/>
      <c r="L2"/>
    </row>
    <row r="3" spans="1:12" ht="43.5" customHeight="1" x14ac:dyDescent="0.25">
      <c r="A3" s="163"/>
      <c r="B3" s="329" t="s">
        <v>110</v>
      </c>
      <c r="C3" s="329"/>
      <c r="D3" s="329"/>
      <c r="E3" s="329"/>
      <c r="F3" s="329"/>
      <c r="G3" s="329"/>
      <c r="H3" s="329"/>
      <c r="I3" s="329"/>
      <c r="J3" s="329"/>
    </row>
    <row r="4" spans="1:12" ht="24.75" customHeight="1" x14ac:dyDescent="0.25">
      <c r="A4" s="163"/>
      <c r="B4" s="330" t="s">
        <v>137</v>
      </c>
      <c r="C4" s="330"/>
      <c r="D4" s="330"/>
      <c r="E4" s="330"/>
      <c r="F4" s="330"/>
      <c r="G4" s="330"/>
      <c r="H4" s="330"/>
      <c r="I4" s="330"/>
      <c r="J4" s="330"/>
      <c r="K4" s="165"/>
    </row>
    <row r="5" spans="1:12" ht="16.5" thickBot="1" x14ac:dyDescent="0.3">
      <c r="A5" s="163"/>
      <c r="B5" s="149"/>
      <c r="C5" s="149"/>
      <c r="D5" s="149"/>
      <c r="E5" s="149"/>
      <c r="F5" s="149"/>
      <c r="G5" s="149"/>
      <c r="H5" s="149"/>
      <c r="I5" s="149"/>
      <c r="J5" s="149"/>
      <c r="K5" s="165"/>
    </row>
    <row r="6" spans="1:12" x14ac:dyDescent="0.25">
      <c r="A6" s="149"/>
      <c r="B6" s="331" t="s">
        <v>138</v>
      </c>
      <c r="C6" s="332"/>
      <c r="D6" s="332"/>
      <c r="E6" s="332"/>
      <c r="F6" s="332"/>
      <c r="G6" s="332"/>
      <c r="H6" s="332"/>
      <c r="I6" s="332"/>
      <c r="J6" s="333"/>
      <c r="K6" s="165"/>
    </row>
    <row r="7" spans="1:12" ht="66.95" customHeight="1" x14ac:dyDescent="0.25">
      <c r="A7" s="149"/>
      <c r="B7" s="334"/>
      <c r="C7" s="335"/>
      <c r="D7" s="335"/>
      <c r="E7" s="335"/>
      <c r="F7" s="335"/>
      <c r="G7" s="335"/>
      <c r="H7" s="335"/>
      <c r="I7" s="335"/>
      <c r="J7" s="336"/>
      <c r="K7" s="165"/>
    </row>
    <row r="8" spans="1:12" ht="35.25" customHeight="1" thickBot="1" x14ac:dyDescent="0.3">
      <c r="A8" s="149"/>
      <c r="B8" s="334"/>
      <c r="C8" s="335"/>
      <c r="D8" s="335"/>
      <c r="E8" s="335"/>
      <c r="F8" s="335"/>
      <c r="G8" s="335"/>
      <c r="H8" s="335"/>
      <c r="I8" s="335"/>
      <c r="J8" s="336"/>
      <c r="K8" s="165"/>
    </row>
    <row r="9" spans="1:12" ht="32.25" customHeight="1" thickBot="1" x14ac:dyDescent="0.3">
      <c r="A9" s="149"/>
      <c r="B9" s="175"/>
      <c r="C9" s="337" t="s">
        <v>139</v>
      </c>
      <c r="D9" s="338"/>
      <c r="E9" s="338"/>
      <c r="F9" s="339"/>
      <c r="G9" s="170" t="s">
        <v>140</v>
      </c>
      <c r="H9" s="149"/>
      <c r="I9" s="149"/>
      <c r="J9" s="176"/>
      <c r="K9" s="165"/>
    </row>
    <row r="10" spans="1:12" ht="81.95" customHeight="1" thickBot="1" x14ac:dyDescent="0.3">
      <c r="A10" s="149"/>
      <c r="B10" s="175"/>
      <c r="C10" s="235" t="s">
        <v>141</v>
      </c>
      <c r="D10" s="236"/>
      <c r="E10" s="236"/>
      <c r="F10" s="237"/>
      <c r="G10" s="177">
        <v>5</v>
      </c>
      <c r="H10" s="149"/>
      <c r="I10" s="149"/>
      <c r="J10" s="176"/>
      <c r="K10" s="165"/>
    </row>
    <row r="11" spans="1:12" ht="26.25" customHeight="1" x14ac:dyDescent="0.25">
      <c r="A11" s="149"/>
      <c r="B11" s="175"/>
      <c r="C11" s="226" t="s">
        <v>142</v>
      </c>
      <c r="D11" s="227"/>
      <c r="E11" s="227"/>
      <c r="F11" s="228"/>
      <c r="G11" s="340">
        <v>4</v>
      </c>
      <c r="H11" s="149"/>
      <c r="I11" s="149"/>
      <c r="J11" s="176"/>
      <c r="K11" s="165"/>
    </row>
    <row r="12" spans="1:12" ht="38.25" customHeight="1" thickBot="1" x14ac:dyDescent="0.3">
      <c r="A12" s="149"/>
      <c r="B12" s="175"/>
      <c r="C12" s="232"/>
      <c r="D12" s="233"/>
      <c r="E12" s="233"/>
      <c r="F12" s="234"/>
      <c r="G12" s="341"/>
      <c r="H12" s="149"/>
      <c r="I12" s="149"/>
      <c r="J12" s="176"/>
      <c r="K12" s="165"/>
    </row>
    <row r="13" spans="1:12" ht="66.75" customHeight="1" x14ac:dyDescent="0.25">
      <c r="A13" s="149"/>
      <c r="B13" s="175"/>
      <c r="C13" s="226" t="s">
        <v>143</v>
      </c>
      <c r="D13" s="227"/>
      <c r="E13" s="227"/>
      <c r="F13" s="228"/>
      <c r="G13" s="340">
        <v>3</v>
      </c>
      <c r="H13" s="149"/>
      <c r="I13" s="149"/>
      <c r="J13" s="176"/>
      <c r="K13" s="165"/>
    </row>
    <row r="14" spans="1:12" ht="14.1" customHeight="1" thickBot="1" x14ac:dyDescent="0.3">
      <c r="A14" s="149"/>
      <c r="B14" s="175"/>
      <c r="C14" s="232"/>
      <c r="D14" s="233"/>
      <c r="E14" s="233"/>
      <c r="F14" s="234"/>
      <c r="G14" s="341"/>
      <c r="H14" s="149"/>
      <c r="I14" s="149"/>
      <c r="J14" s="176"/>
      <c r="K14" s="165"/>
    </row>
    <row r="15" spans="1:12" ht="51.75" customHeight="1" thickBot="1" x14ac:dyDescent="0.3">
      <c r="A15" s="149"/>
      <c r="B15" s="175"/>
      <c r="C15" s="235" t="s">
        <v>144</v>
      </c>
      <c r="D15" s="236"/>
      <c r="E15" s="236"/>
      <c r="F15" s="237"/>
      <c r="G15" s="177">
        <v>2</v>
      </c>
      <c r="H15" s="149"/>
      <c r="I15" s="149"/>
      <c r="J15" s="176"/>
      <c r="K15" s="165"/>
    </row>
    <row r="16" spans="1:12" ht="61.5" customHeight="1" thickBot="1" x14ac:dyDescent="0.3">
      <c r="A16" s="149"/>
      <c r="B16" s="178"/>
      <c r="C16" s="235" t="s">
        <v>145</v>
      </c>
      <c r="D16" s="236"/>
      <c r="E16" s="236"/>
      <c r="F16" s="237"/>
      <c r="G16" s="177">
        <v>1</v>
      </c>
      <c r="H16" s="179"/>
      <c r="I16" s="179"/>
      <c r="J16" s="180"/>
      <c r="K16" s="165"/>
    </row>
    <row r="17" spans="1:11" ht="63.95" customHeight="1" x14ac:dyDescent="0.25">
      <c r="A17" s="149"/>
      <c r="B17" s="342" t="s">
        <v>146</v>
      </c>
      <c r="C17" s="343"/>
      <c r="D17" s="343"/>
      <c r="E17" s="343"/>
      <c r="F17" s="343"/>
      <c r="G17" s="343"/>
      <c r="H17" s="343"/>
      <c r="I17" s="343"/>
      <c r="J17" s="344"/>
      <c r="K17" s="165"/>
    </row>
    <row r="18" spans="1:11" ht="48.75" customHeight="1" x14ac:dyDescent="0.25">
      <c r="A18" s="149"/>
      <c r="B18" s="314" t="s">
        <v>147</v>
      </c>
      <c r="C18" s="316" t="s">
        <v>148</v>
      </c>
      <c r="D18" s="317"/>
      <c r="E18" s="317"/>
      <c r="F18" s="317"/>
      <c r="G18" s="317"/>
      <c r="H18" s="317"/>
      <c r="I18" s="317"/>
      <c r="J18" s="318"/>
      <c r="K18" s="165"/>
    </row>
    <row r="19" spans="1:11" ht="20.100000000000001" customHeight="1" x14ac:dyDescent="0.25">
      <c r="A19" s="149"/>
      <c r="B19" s="315"/>
      <c r="C19" s="319"/>
      <c r="D19" s="320"/>
      <c r="E19" s="320"/>
      <c r="F19" s="320"/>
      <c r="G19" s="320"/>
      <c r="H19" s="320"/>
      <c r="I19" s="320"/>
      <c r="J19" s="321"/>
      <c r="K19" s="165"/>
    </row>
    <row r="20" spans="1:11" ht="15" customHeight="1" x14ac:dyDescent="0.25">
      <c r="A20" s="149"/>
      <c r="B20" s="314" t="s">
        <v>149</v>
      </c>
      <c r="C20" s="316" t="s">
        <v>150</v>
      </c>
      <c r="D20" s="317"/>
      <c r="E20" s="317"/>
      <c r="F20" s="317"/>
      <c r="G20" s="317"/>
      <c r="H20" s="317"/>
      <c r="I20" s="317"/>
      <c r="J20" s="318"/>
      <c r="K20" s="165"/>
    </row>
    <row r="21" spans="1:11" ht="59.25" customHeight="1" x14ac:dyDescent="0.25">
      <c r="A21" s="149"/>
      <c r="B21" s="315"/>
      <c r="C21" s="319"/>
      <c r="D21" s="320"/>
      <c r="E21" s="320"/>
      <c r="F21" s="320"/>
      <c r="G21" s="320"/>
      <c r="H21" s="320"/>
      <c r="I21" s="320"/>
      <c r="J21" s="321"/>
      <c r="K21" s="165"/>
    </row>
    <row r="22" spans="1:11" ht="75" customHeight="1" x14ac:dyDescent="0.25">
      <c r="A22" s="149"/>
      <c r="B22" s="181" t="s">
        <v>151</v>
      </c>
      <c r="C22" s="322" t="s">
        <v>152</v>
      </c>
      <c r="D22" s="323"/>
      <c r="E22" s="323"/>
      <c r="F22" s="323"/>
      <c r="G22" s="323"/>
      <c r="H22" s="323"/>
      <c r="I22" s="323"/>
      <c r="J22" s="324"/>
      <c r="K22" s="165"/>
    </row>
    <row r="23" spans="1:11" ht="78" customHeight="1" x14ac:dyDescent="0.25">
      <c r="A23" s="149"/>
      <c r="B23" s="314" t="s">
        <v>153</v>
      </c>
      <c r="C23" s="316" t="s">
        <v>154</v>
      </c>
      <c r="D23" s="317"/>
      <c r="E23" s="317"/>
      <c r="F23" s="317"/>
      <c r="G23" s="317"/>
      <c r="H23" s="317"/>
      <c r="I23" s="317"/>
      <c r="J23" s="318"/>
      <c r="K23" s="165"/>
    </row>
    <row r="24" spans="1:11" ht="9" customHeight="1" x14ac:dyDescent="0.25">
      <c r="A24" s="149"/>
      <c r="B24" s="315"/>
      <c r="C24" s="319"/>
      <c r="D24" s="320"/>
      <c r="E24" s="320"/>
      <c r="F24" s="320"/>
      <c r="G24" s="320"/>
      <c r="H24" s="320"/>
      <c r="I24" s="320"/>
      <c r="J24" s="321"/>
      <c r="K24" s="165"/>
    </row>
    <row r="25" spans="1:11" ht="65.25" customHeight="1" x14ac:dyDescent="0.25">
      <c r="A25" s="149"/>
      <c r="B25" s="314" t="s">
        <v>155</v>
      </c>
      <c r="C25" s="316" t="s">
        <v>156</v>
      </c>
      <c r="D25" s="317"/>
      <c r="E25" s="317"/>
      <c r="F25" s="317"/>
      <c r="G25" s="317"/>
      <c r="H25" s="317"/>
      <c r="I25" s="317"/>
      <c r="J25" s="318"/>
      <c r="K25" s="165"/>
    </row>
    <row r="26" spans="1:11" ht="21.95" customHeight="1" thickBot="1" x14ac:dyDescent="0.3">
      <c r="A26" s="149"/>
      <c r="B26" s="328"/>
      <c r="C26" s="325"/>
      <c r="D26" s="326"/>
      <c r="E26" s="326"/>
      <c r="F26" s="326"/>
      <c r="G26" s="326"/>
      <c r="H26" s="326"/>
      <c r="I26" s="326"/>
      <c r="J26" s="327"/>
      <c r="K26" s="165"/>
    </row>
    <row r="27" spans="1:11" ht="57" customHeight="1" x14ac:dyDescent="0.25">
      <c r="A27" s="149"/>
      <c r="B27" s="174"/>
      <c r="C27" s="174"/>
      <c r="D27" s="174"/>
      <c r="E27" s="174"/>
      <c r="F27" s="174"/>
      <c r="G27" s="174"/>
      <c r="H27" s="174"/>
      <c r="I27" s="174"/>
      <c r="J27" s="174"/>
      <c r="K27" s="165"/>
    </row>
    <row r="28" spans="1:11" ht="24.75" customHeight="1" x14ac:dyDescent="0.25">
      <c r="A28" s="149"/>
      <c r="B28" s="174"/>
      <c r="C28" s="174"/>
      <c r="D28" s="174"/>
      <c r="E28" s="174"/>
      <c r="F28" s="174"/>
      <c r="G28" s="174"/>
      <c r="H28" s="174"/>
      <c r="I28" s="174"/>
      <c r="J28" s="174"/>
      <c r="K28" s="165"/>
    </row>
    <row r="29" spans="1:11" ht="102" customHeight="1" x14ac:dyDescent="0.25">
      <c r="A29" s="149"/>
      <c r="B29" s="174"/>
      <c r="C29" s="174"/>
      <c r="D29" s="174"/>
      <c r="E29" s="174"/>
      <c r="F29" s="174"/>
      <c r="G29" s="174"/>
      <c r="H29" s="174"/>
      <c r="I29" s="174"/>
      <c r="J29" s="174"/>
      <c r="K29" s="165"/>
    </row>
    <row r="30" spans="1:11" ht="63" customHeight="1" x14ac:dyDescent="0.25">
      <c r="A30" s="174"/>
      <c r="B30" s="174"/>
      <c r="C30" s="174"/>
      <c r="D30" s="174"/>
      <c r="E30" s="174"/>
      <c r="F30" s="174"/>
      <c r="G30" s="174"/>
      <c r="H30" s="174"/>
      <c r="I30" s="174"/>
      <c r="J30" s="174"/>
      <c r="K30" s="165"/>
    </row>
    <row r="31" spans="1:11" ht="15.75" customHeight="1" x14ac:dyDescent="0.25">
      <c r="A31" s="174"/>
      <c r="B31" s="174"/>
      <c r="C31" s="174"/>
      <c r="D31" s="174"/>
      <c r="E31" s="174"/>
      <c r="F31" s="174"/>
      <c r="G31" s="174"/>
      <c r="H31" s="174"/>
      <c r="I31" s="174"/>
      <c r="J31" s="174"/>
      <c r="K31" s="165"/>
    </row>
    <row r="32" spans="1:11" ht="30" customHeight="1" x14ac:dyDescent="0.25">
      <c r="A32" s="174"/>
      <c r="B32" s="174"/>
      <c r="C32" s="174"/>
      <c r="D32" s="174"/>
      <c r="E32" s="174"/>
      <c r="F32" s="174"/>
      <c r="G32" s="174"/>
      <c r="H32" s="174"/>
      <c r="I32" s="174"/>
      <c r="J32" s="174"/>
      <c r="K32" s="165"/>
    </row>
    <row r="33" spans="1:11" ht="42.75" customHeight="1" x14ac:dyDescent="0.25">
      <c r="A33" s="174"/>
      <c r="B33" s="174"/>
      <c r="C33" s="174"/>
      <c r="D33" s="174"/>
      <c r="E33" s="174"/>
      <c r="F33" s="174"/>
      <c r="G33" s="174"/>
      <c r="H33" s="174"/>
      <c r="I33" s="174"/>
      <c r="J33" s="174"/>
      <c r="K33" s="165"/>
    </row>
    <row r="34" spans="1:11" ht="59.25" customHeight="1" x14ac:dyDescent="0.25">
      <c r="A34" s="174"/>
      <c r="B34" s="174"/>
      <c r="C34" s="174"/>
      <c r="D34" s="174"/>
      <c r="E34" s="174"/>
      <c r="F34" s="174"/>
      <c r="G34" s="174"/>
      <c r="H34" s="174"/>
      <c r="I34" s="174"/>
      <c r="J34" s="174"/>
      <c r="K34" s="165"/>
    </row>
    <row r="35" spans="1:11" ht="15" customHeight="1" x14ac:dyDescent="0.25">
      <c r="A35" s="174"/>
      <c r="B35" s="174"/>
      <c r="C35" s="174"/>
      <c r="D35" s="174"/>
      <c r="E35" s="174"/>
      <c r="F35" s="174"/>
      <c r="G35" s="174"/>
      <c r="H35" s="174"/>
      <c r="I35" s="174"/>
      <c r="J35" s="174"/>
      <c r="K35" s="165"/>
    </row>
    <row r="36" spans="1:11" ht="15" customHeight="1" x14ac:dyDescent="0.25">
      <c r="A36" s="174"/>
      <c r="B36" s="174"/>
      <c r="C36" s="174"/>
      <c r="D36" s="174"/>
      <c r="E36" s="174"/>
      <c r="F36" s="174"/>
      <c r="G36" s="174"/>
      <c r="H36" s="174"/>
      <c r="I36" s="174"/>
      <c r="J36" s="174"/>
      <c r="K36" s="165"/>
    </row>
    <row r="37" spans="1:11" ht="15" customHeight="1" x14ac:dyDescent="0.25">
      <c r="A37" s="174"/>
      <c r="B37" s="174"/>
      <c r="C37" s="174"/>
      <c r="D37" s="174"/>
      <c r="E37" s="174"/>
      <c r="F37" s="174"/>
      <c r="G37" s="174"/>
      <c r="H37" s="174"/>
      <c r="I37" s="174"/>
      <c r="J37" s="174"/>
      <c r="K37" s="165"/>
    </row>
    <row r="38" spans="1:11" ht="50.25" customHeight="1" x14ac:dyDescent="0.25">
      <c r="A38" s="174"/>
      <c r="B38" s="174"/>
      <c r="C38" s="174"/>
      <c r="D38" s="174"/>
      <c r="E38" s="174"/>
      <c r="F38" s="174"/>
      <c r="G38" s="174"/>
      <c r="H38" s="174"/>
      <c r="I38" s="174"/>
      <c r="J38" s="174"/>
      <c r="K38" s="165"/>
    </row>
    <row r="39" spans="1:11" ht="41.25" customHeight="1" x14ac:dyDescent="0.25">
      <c r="A39" s="174"/>
      <c r="B39" s="165"/>
      <c r="C39" s="165"/>
      <c r="D39" s="165"/>
      <c r="E39" s="165"/>
      <c r="F39" s="165"/>
      <c r="G39" s="165"/>
      <c r="H39" s="165"/>
      <c r="I39" s="165"/>
      <c r="K39" s="165"/>
    </row>
    <row r="40" spans="1:11" ht="51.75" customHeight="1" x14ac:dyDescent="0.25">
      <c r="A40" s="174"/>
      <c r="B40" s="165"/>
      <c r="C40" s="165"/>
      <c r="D40" s="165"/>
      <c r="E40" s="165"/>
      <c r="F40" s="165"/>
      <c r="G40" s="165"/>
      <c r="H40" s="165"/>
      <c r="I40" s="165"/>
      <c r="J40" s="165"/>
      <c r="K40" s="165"/>
    </row>
    <row r="41" spans="1:11" ht="15" customHeight="1" x14ac:dyDescent="0.25">
      <c r="A41" s="174"/>
      <c r="B41" s="165"/>
      <c r="C41" s="165"/>
      <c r="D41" s="165"/>
      <c r="E41" s="165"/>
      <c r="F41" s="165"/>
      <c r="G41" s="165"/>
      <c r="H41" s="165"/>
      <c r="I41" s="165"/>
      <c r="J41" s="165"/>
      <c r="K41" s="165"/>
    </row>
    <row r="42" spans="1:11" ht="39" customHeight="1" x14ac:dyDescent="0.25">
      <c r="A42" s="165"/>
      <c r="B42" s="165"/>
      <c r="C42" s="165"/>
      <c r="D42" s="165"/>
      <c r="E42" s="165"/>
      <c r="F42" s="165"/>
      <c r="G42" s="165"/>
      <c r="H42" s="165"/>
      <c r="I42" s="165"/>
      <c r="J42" s="165"/>
      <c r="K42" s="165"/>
    </row>
    <row r="43" spans="1:11" ht="27" customHeight="1" x14ac:dyDescent="0.25">
      <c r="A43" s="165"/>
      <c r="B43" s="165"/>
      <c r="C43" s="165"/>
      <c r="D43" s="165"/>
      <c r="E43" s="165"/>
      <c r="F43" s="165"/>
      <c r="G43" s="165"/>
      <c r="H43" s="165"/>
      <c r="I43" s="165"/>
      <c r="J43" s="165"/>
      <c r="K43" s="165"/>
    </row>
    <row r="44" spans="1:11" ht="24.75" customHeight="1" x14ac:dyDescent="0.25">
      <c r="A44" s="165"/>
      <c r="B44" s="165"/>
      <c r="C44" s="165"/>
      <c r="D44" s="165"/>
      <c r="E44" s="165"/>
      <c r="F44" s="165"/>
      <c r="G44" s="165"/>
      <c r="H44" s="165"/>
      <c r="I44" s="165"/>
      <c r="J44" s="165"/>
      <c r="K44" s="165"/>
    </row>
    <row r="45" spans="1:11" ht="36.75" customHeight="1" x14ac:dyDescent="0.25">
      <c r="A45" s="165"/>
      <c r="B45" s="165"/>
      <c r="C45" s="165"/>
      <c r="D45" s="165"/>
      <c r="E45" s="165"/>
      <c r="F45" s="165"/>
      <c r="G45" s="165"/>
      <c r="H45" s="165"/>
      <c r="I45" s="165"/>
      <c r="J45" s="165"/>
      <c r="K45" s="165"/>
    </row>
    <row r="46" spans="1:11" ht="15" customHeight="1" x14ac:dyDescent="0.25">
      <c r="A46" s="165"/>
      <c r="K46" s="165"/>
    </row>
    <row r="47" spans="1:11" ht="15" customHeight="1" x14ac:dyDescent="0.25">
      <c r="A47" s="165"/>
      <c r="K47" s="165"/>
    </row>
    <row r="48" spans="1:11" ht="15" customHeight="1" x14ac:dyDescent="0.25">
      <c r="A48" s="165"/>
      <c r="K48" s="165"/>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sheetData>
  <mergeCells count="21">
    <mergeCell ref="C18:J19"/>
    <mergeCell ref="B3:J3"/>
    <mergeCell ref="B4:J4"/>
    <mergeCell ref="B6:J8"/>
    <mergeCell ref="C9:F9"/>
    <mergeCell ref="C10:F10"/>
    <mergeCell ref="C11:F12"/>
    <mergeCell ref="G11:G12"/>
    <mergeCell ref="B18:B19"/>
    <mergeCell ref="C13:F14"/>
    <mergeCell ref="G13:G14"/>
    <mergeCell ref="C15:F15"/>
    <mergeCell ref="C16:F16"/>
    <mergeCell ref="B17:J17"/>
    <mergeCell ref="B20:B21"/>
    <mergeCell ref="C20:J21"/>
    <mergeCell ref="C22:J22"/>
    <mergeCell ref="C23:J24"/>
    <mergeCell ref="C25:J26"/>
    <mergeCell ref="B23:B24"/>
    <mergeCell ref="B25:B26"/>
  </mergeCells>
  <pageMargins left="0.7" right="0.7" top="0.75" bottom="0.75" header="0.3" footer="0.3"/>
  <pageSetup scale="59" orientation="portrait" r:id="rId1"/>
  <colBreaks count="1" manualBreakCount="1">
    <brk id="10" max="4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D795-CBDD-4CF9-85EE-6F4B488C29C9}">
  <sheetPr>
    <pageSetUpPr fitToPage="1"/>
  </sheetPr>
  <dimension ref="A1:M75"/>
  <sheetViews>
    <sheetView showGridLines="0" topLeftCell="A64" zoomScale="80" zoomScaleNormal="80" workbookViewId="0">
      <selection activeCell="D86" sqref="D86"/>
    </sheetView>
  </sheetViews>
  <sheetFormatPr baseColWidth="10" defaultColWidth="11.42578125" defaultRowHeight="15" x14ac:dyDescent="0.25"/>
  <cols>
    <col min="1" max="1" width="11.42578125" style="116"/>
    <col min="2" max="2" width="32.7109375" style="126" bestFit="1" customWidth="1"/>
    <col min="3" max="3" width="48.85546875" style="116" customWidth="1"/>
    <col min="4" max="4" width="59.28515625" style="116" customWidth="1"/>
    <col min="5" max="5" width="11.42578125" style="117" customWidth="1"/>
    <col min="6" max="6" width="11.42578125" style="117"/>
    <col min="7" max="7" width="12.140625" style="117" customWidth="1"/>
    <col min="8" max="8" width="13.5703125" style="117" customWidth="1"/>
    <col min="9" max="9" width="24.42578125" style="116" customWidth="1"/>
    <col min="10" max="10" width="17" style="116" customWidth="1"/>
    <col min="11" max="11" width="27.7109375" style="116" customWidth="1"/>
    <col min="12" max="16384" width="11.42578125" style="116"/>
  </cols>
  <sheetData>
    <row r="1" spans="1:13" s="130" customFormat="1" ht="35.1" customHeight="1" thickBot="1" x14ac:dyDescent="0.3">
      <c r="A1" s="127"/>
      <c r="B1" s="353" t="s">
        <v>168</v>
      </c>
      <c r="C1" s="354"/>
      <c r="D1" s="354"/>
      <c r="E1" s="354"/>
      <c r="F1" s="354"/>
      <c r="G1" s="354"/>
      <c r="H1" s="354"/>
      <c r="I1" s="354"/>
      <c r="J1" s="354"/>
      <c r="K1" s="355"/>
      <c r="L1" s="127"/>
      <c r="M1"/>
    </row>
    <row r="2" spans="1:13" s="130" customFormat="1" ht="5.0999999999999996" customHeight="1" thickBot="1" x14ac:dyDescent="0.3">
      <c r="A2" s="127"/>
      <c r="B2" s="182"/>
      <c r="C2" s="182"/>
      <c r="D2" s="183"/>
      <c r="E2" s="183"/>
      <c r="F2" s="182"/>
      <c r="G2" s="182"/>
      <c r="H2" s="182"/>
      <c r="I2" s="182"/>
      <c r="J2" s="182"/>
      <c r="K2" s="182"/>
      <c r="L2" s="127"/>
      <c r="M2"/>
    </row>
    <row r="3" spans="1:13" s="130" customFormat="1" ht="21.95" customHeight="1" thickBot="1" x14ac:dyDescent="0.3">
      <c r="A3" s="127"/>
      <c r="B3" s="356" t="s">
        <v>157</v>
      </c>
      <c r="C3" s="357"/>
      <c r="D3" s="357"/>
      <c r="E3" s="357"/>
      <c r="F3" s="357"/>
      <c r="G3" s="357"/>
      <c r="H3" s="357"/>
      <c r="I3" s="357"/>
      <c r="J3" s="357"/>
      <c r="K3" s="358"/>
      <c r="L3" s="127"/>
      <c r="M3"/>
    </row>
    <row r="4" spans="1:13" s="184" customFormat="1" ht="16.5" x14ac:dyDescent="0.3">
      <c r="A4" s="127"/>
      <c r="B4" s="190"/>
      <c r="C4" s="359" t="s">
        <v>158</v>
      </c>
      <c r="D4" s="359"/>
      <c r="E4" s="359"/>
      <c r="F4" s="359"/>
      <c r="G4" s="359"/>
      <c r="H4" s="359"/>
      <c r="I4" s="359"/>
      <c r="J4" s="359"/>
      <c r="K4" s="191">
        <v>5</v>
      </c>
      <c r="L4" s="127"/>
      <c r="M4"/>
    </row>
    <row r="5" spans="1:13" s="184" customFormat="1" ht="16.5" x14ac:dyDescent="0.3">
      <c r="A5" s="127"/>
      <c r="B5" s="190"/>
      <c r="C5" s="345" t="s">
        <v>159</v>
      </c>
      <c r="D5" s="345"/>
      <c r="E5" s="345"/>
      <c r="F5" s="345"/>
      <c r="G5" s="345"/>
      <c r="H5" s="345"/>
      <c r="I5" s="345"/>
      <c r="J5" s="345"/>
      <c r="K5" s="191">
        <v>4</v>
      </c>
      <c r="L5" s="127"/>
      <c r="M5"/>
    </row>
    <row r="6" spans="1:13" s="184" customFormat="1" ht="16.5" x14ac:dyDescent="0.3">
      <c r="A6" s="127"/>
      <c r="B6" s="190"/>
      <c r="C6" s="345" t="s">
        <v>143</v>
      </c>
      <c r="D6" s="345"/>
      <c r="E6" s="345"/>
      <c r="F6" s="345"/>
      <c r="G6" s="345"/>
      <c r="H6" s="345"/>
      <c r="I6" s="345"/>
      <c r="J6" s="345"/>
      <c r="K6" s="191">
        <v>3</v>
      </c>
      <c r="L6" s="127"/>
      <c r="M6"/>
    </row>
    <row r="7" spans="1:13" s="184" customFormat="1" ht="16.5" x14ac:dyDescent="0.3">
      <c r="A7" s="127"/>
      <c r="B7" s="190"/>
      <c r="C7" s="345" t="s">
        <v>144</v>
      </c>
      <c r="D7" s="345"/>
      <c r="E7" s="345"/>
      <c r="F7" s="345"/>
      <c r="G7" s="345"/>
      <c r="H7" s="345"/>
      <c r="I7" s="345"/>
      <c r="J7" s="345"/>
      <c r="K7" s="191">
        <v>2</v>
      </c>
      <c r="L7" s="127"/>
      <c r="M7"/>
    </row>
    <row r="8" spans="1:13" s="184" customFormat="1" ht="17.25" thickBot="1" x14ac:dyDescent="0.35">
      <c r="A8" s="127"/>
      <c r="B8" s="192"/>
      <c r="C8" s="346" t="s">
        <v>160</v>
      </c>
      <c r="D8" s="347"/>
      <c r="E8" s="347"/>
      <c r="F8" s="347"/>
      <c r="G8" s="347"/>
      <c r="H8" s="347"/>
      <c r="I8" s="347"/>
      <c r="J8" s="347"/>
      <c r="K8" s="193">
        <v>1</v>
      </c>
      <c r="L8" s="127"/>
      <c r="M8"/>
    </row>
    <row r="9" spans="1:13" s="184" customFormat="1" ht="17.25" thickBot="1" x14ac:dyDescent="0.35">
      <c r="A9" s="127"/>
      <c r="B9" s="187"/>
      <c r="C9" s="188"/>
      <c r="D9" s="188"/>
      <c r="E9" s="188"/>
      <c r="F9" s="188"/>
      <c r="G9" s="188"/>
      <c r="H9" s="188"/>
      <c r="I9" s="188"/>
      <c r="J9" s="188"/>
      <c r="K9" s="189"/>
      <c r="L9" s="127"/>
      <c r="M9"/>
    </row>
    <row r="10" spans="1:13" s="184" customFormat="1" ht="17.25" thickBot="1" x14ac:dyDescent="0.35">
      <c r="A10" s="127"/>
      <c r="B10" s="348" t="s">
        <v>171</v>
      </c>
      <c r="C10" s="349"/>
      <c r="D10" s="349"/>
      <c r="E10" s="349"/>
      <c r="F10" s="349"/>
      <c r="G10" s="349"/>
      <c r="H10" s="349"/>
      <c r="I10" s="349"/>
      <c r="J10" s="349"/>
      <c r="K10" s="350"/>
      <c r="L10" s="185"/>
      <c r="M10" s="186"/>
    </row>
    <row r="11" spans="1:13" s="184" customFormat="1" ht="17.25" thickBot="1" x14ac:dyDescent="0.35">
      <c r="A11" s="127"/>
      <c r="B11" s="348" t="s">
        <v>163</v>
      </c>
      <c r="C11" s="351"/>
      <c r="D11" s="351"/>
      <c r="E11" s="351"/>
      <c r="F11" s="351"/>
      <c r="G11" s="351"/>
      <c r="H11" s="351"/>
      <c r="I11" s="351"/>
      <c r="J11" s="351"/>
      <c r="K11" s="352"/>
      <c r="L11" s="185"/>
      <c r="M11" s="186"/>
    </row>
    <row r="12" spans="1:13" ht="15.75" thickBot="1" x14ac:dyDescent="0.3"/>
    <row r="13" spans="1:13" ht="15" customHeight="1" x14ac:dyDescent="0.25">
      <c r="B13" s="369" t="s">
        <v>177</v>
      </c>
      <c r="C13" s="366" t="s">
        <v>39</v>
      </c>
      <c r="D13" s="360" t="s">
        <v>33</v>
      </c>
      <c r="E13" s="363" t="s">
        <v>165</v>
      </c>
      <c r="F13" s="364"/>
      <c r="G13" s="364"/>
      <c r="H13" s="365"/>
      <c r="I13" s="391" t="s">
        <v>93</v>
      </c>
      <c r="J13" s="394" t="s">
        <v>94</v>
      </c>
      <c r="K13" s="385" t="s">
        <v>95</v>
      </c>
    </row>
    <row r="14" spans="1:13" ht="45" x14ac:dyDescent="0.25">
      <c r="B14" s="370"/>
      <c r="C14" s="367"/>
      <c r="D14" s="361"/>
      <c r="E14" s="202" t="s">
        <v>164</v>
      </c>
      <c r="F14" s="203" t="s">
        <v>166</v>
      </c>
      <c r="G14" s="114" t="s">
        <v>37</v>
      </c>
      <c r="H14" s="115" t="s">
        <v>34</v>
      </c>
      <c r="I14" s="392"/>
      <c r="J14" s="395"/>
      <c r="K14" s="386"/>
    </row>
    <row r="15" spans="1:13" ht="15.75" thickBot="1" x14ac:dyDescent="0.3">
      <c r="B15" s="371"/>
      <c r="C15" s="368"/>
      <c r="D15" s="362"/>
      <c r="E15" s="194">
        <v>0.4</v>
      </c>
      <c r="F15" s="118">
        <v>0.25</v>
      </c>
      <c r="G15" s="118">
        <v>0.25</v>
      </c>
      <c r="H15" s="119">
        <v>0.1</v>
      </c>
      <c r="I15" s="393"/>
      <c r="J15" s="395"/>
      <c r="K15" s="387"/>
    </row>
    <row r="16" spans="1:13" ht="29.25" customHeight="1" thickBot="1" x14ac:dyDescent="0.3">
      <c r="B16" s="373" t="s">
        <v>38</v>
      </c>
      <c r="C16" s="378" t="s">
        <v>40</v>
      </c>
      <c r="D16" s="195" t="s">
        <v>41</v>
      </c>
      <c r="E16" s="123"/>
      <c r="F16" s="120"/>
      <c r="G16" s="120"/>
      <c r="H16" s="120"/>
      <c r="I16" s="408"/>
      <c r="J16" s="405">
        <f>SUM(E21:H21)</f>
        <v>0</v>
      </c>
      <c r="K16" s="375"/>
    </row>
    <row r="17" spans="1:13" ht="29.25" thickBot="1" x14ac:dyDescent="0.3">
      <c r="B17" s="374"/>
      <c r="C17" s="379"/>
      <c r="D17" s="196" t="s">
        <v>42</v>
      </c>
      <c r="E17" s="124"/>
      <c r="F17" s="121"/>
      <c r="G17" s="121"/>
      <c r="H17" s="121"/>
      <c r="I17" s="409"/>
      <c r="J17" s="406"/>
      <c r="K17" s="376"/>
    </row>
    <row r="18" spans="1:13" ht="29.25" customHeight="1" thickBot="1" x14ac:dyDescent="0.3">
      <c r="B18" s="374"/>
      <c r="C18" s="379"/>
      <c r="D18" s="196" t="s">
        <v>43</v>
      </c>
      <c r="E18" s="124"/>
      <c r="F18" s="121"/>
      <c r="G18" s="121"/>
      <c r="H18" s="121"/>
      <c r="I18" s="409"/>
      <c r="J18" s="406"/>
      <c r="K18" s="376"/>
    </row>
    <row r="19" spans="1:13" ht="30" customHeight="1" thickBot="1" x14ac:dyDescent="0.3">
      <c r="B19" s="374"/>
      <c r="C19" s="379"/>
      <c r="D19" s="196" t="s">
        <v>44</v>
      </c>
      <c r="E19" s="124"/>
      <c r="F19" s="121"/>
      <c r="G19" s="121"/>
      <c r="H19" s="121"/>
      <c r="I19" s="409"/>
      <c r="J19" s="406"/>
      <c r="K19" s="376"/>
    </row>
    <row r="20" spans="1:13" ht="42" customHeight="1" thickBot="1" x14ac:dyDescent="0.3">
      <c r="B20" s="374"/>
      <c r="C20" s="380"/>
      <c r="D20" s="197" t="s">
        <v>45</v>
      </c>
      <c r="E20" s="125"/>
      <c r="F20" s="122"/>
      <c r="G20" s="122"/>
      <c r="H20" s="122"/>
      <c r="I20" s="409"/>
      <c r="J20" s="406"/>
      <c r="K20" s="376"/>
    </row>
    <row r="21" spans="1:13" s="130" customFormat="1" ht="24.75" customHeight="1" thickBot="1" x14ac:dyDescent="0.3">
      <c r="A21" s="127"/>
      <c r="B21" s="372" t="s">
        <v>96</v>
      </c>
      <c r="C21" s="372"/>
      <c r="D21" s="372"/>
      <c r="E21" s="128">
        <f>SUM(E16:E20)/5*40%</f>
        <v>0</v>
      </c>
      <c r="F21" s="128">
        <f>SUM(F16:F20)/5*25%</f>
        <v>0</v>
      </c>
      <c r="G21" s="128">
        <f>SUM(G16:G20)/5*25%</f>
        <v>0</v>
      </c>
      <c r="H21" s="128">
        <f>SUM(H16:H20)/5*10%</f>
        <v>0</v>
      </c>
      <c r="I21" s="410"/>
      <c r="J21" s="407"/>
      <c r="K21" s="377"/>
      <c r="L21" s="129"/>
      <c r="M21"/>
    </row>
    <row r="22" spans="1:13" ht="29.25" customHeight="1" x14ac:dyDescent="0.25">
      <c r="B22" s="373" t="s">
        <v>46</v>
      </c>
      <c r="C22" s="396" t="s">
        <v>47</v>
      </c>
      <c r="D22" s="195" t="s">
        <v>48</v>
      </c>
      <c r="E22" s="123"/>
      <c r="F22" s="123"/>
      <c r="G22" s="123"/>
      <c r="H22" s="123"/>
      <c r="I22" s="402"/>
      <c r="J22" s="405">
        <f>SUM(E28:H28)</f>
        <v>0</v>
      </c>
      <c r="K22" s="381"/>
    </row>
    <row r="23" spans="1:13" ht="42.75" x14ac:dyDescent="0.25">
      <c r="B23" s="374"/>
      <c r="C23" s="397"/>
      <c r="D23" s="196" t="s">
        <v>49</v>
      </c>
      <c r="E23" s="124"/>
      <c r="F23" s="124"/>
      <c r="G23" s="124"/>
      <c r="H23" s="124"/>
      <c r="I23" s="403"/>
      <c r="J23" s="406"/>
      <c r="K23" s="382"/>
    </row>
    <row r="24" spans="1:13" ht="42.75" x14ac:dyDescent="0.25">
      <c r="B24" s="374"/>
      <c r="C24" s="397"/>
      <c r="D24" s="196" t="s">
        <v>50</v>
      </c>
      <c r="E24" s="124"/>
      <c r="F24" s="124"/>
      <c r="G24" s="124"/>
      <c r="H24" s="124"/>
      <c r="I24" s="403"/>
      <c r="J24" s="406"/>
      <c r="K24" s="382"/>
    </row>
    <row r="25" spans="1:13" ht="36" customHeight="1" x14ac:dyDescent="0.25">
      <c r="B25" s="374"/>
      <c r="C25" s="397"/>
      <c r="D25" s="196" t="s">
        <v>51</v>
      </c>
      <c r="E25" s="124"/>
      <c r="F25" s="124"/>
      <c r="G25" s="124"/>
      <c r="H25" s="124"/>
      <c r="I25" s="403"/>
      <c r="J25" s="406"/>
      <c r="K25" s="382"/>
    </row>
    <row r="26" spans="1:13" ht="36.75" customHeight="1" x14ac:dyDescent="0.25">
      <c r="B26" s="374"/>
      <c r="C26" s="397"/>
      <c r="D26" s="196" t="s">
        <v>52</v>
      </c>
      <c r="E26" s="124"/>
      <c r="F26" s="124"/>
      <c r="G26" s="124"/>
      <c r="H26" s="124"/>
      <c r="I26" s="403"/>
      <c r="J26" s="406"/>
      <c r="K26" s="382"/>
    </row>
    <row r="27" spans="1:13" ht="50.25" customHeight="1" thickBot="1" x14ac:dyDescent="0.3">
      <c r="B27" s="374"/>
      <c r="C27" s="398"/>
      <c r="D27" s="197" t="s">
        <v>53</v>
      </c>
      <c r="E27" s="125"/>
      <c r="F27" s="125"/>
      <c r="G27" s="125"/>
      <c r="H27" s="125"/>
      <c r="I27" s="403"/>
      <c r="J27" s="406"/>
      <c r="K27" s="382"/>
    </row>
    <row r="28" spans="1:13" s="130" customFormat="1" ht="24.75" customHeight="1" thickBot="1" x14ac:dyDescent="0.3">
      <c r="A28" s="127"/>
      <c r="B28" s="372" t="s">
        <v>96</v>
      </c>
      <c r="C28" s="372"/>
      <c r="D28" s="372"/>
      <c r="E28" s="128">
        <f>SUM(E22:E27)/6*40%</f>
        <v>0</v>
      </c>
      <c r="F28" s="128">
        <f>SUM(F22:F27)/6*25%</f>
        <v>0</v>
      </c>
      <c r="G28" s="128">
        <f>SUM(G22:G27)/6*25%</f>
        <v>0</v>
      </c>
      <c r="H28" s="128">
        <f>SUM(H22:H27)/6*10%</f>
        <v>0</v>
      </c>
      <c r="I28" s="404"/>
      <c r="J28" s="407"/>
      <c r="K28" s="383"/>
      <c r="L28" s="129"/>
      <c r="M28"/>
    </row>
    <row r="29" spans="1:13" x14ac:dyDescent="0.25">
      <c r="B29" s="373" t="s">
        <v>54</v>
      </c>
      <c r="C29" s="399" t="s">
        <v>55</v>
      </c>
      <c r="D29" s="195" t="s">
        <v>56</v>
      </c>
      <c r="E29" s="123"/>
      <c r="F29" s="123"/>
      <c r="G29" s="123"/>
      <c r="H29" s="123"/>
      <c r="I29" s="402"/>
      <c r="J29" s="405">
        <f>SUM(E35:H35)</f>
        <v>0</v>
      </c>
      <c r="K29" s="381"/>
    </row>
    <row r="30" spans="1:13" ht="57" x14ac:dyDescent="0.25">
      <c r="B30" s="374"/>
      <c r="C30" s="400"/>
      <c r="D30" s="196" t="s">
        <v>57</v>
      </c>
      <c r="E30" s="124"/>
      <c r="F30" s="124"/>
      <c r="G30" s="124"/>
      <c r="H30" s="124"/>
      <c r="I30" s="403"/>
      <c r="J30" s="406"/>
      <c r="K30" s="382"/>
    </row>
    <row r="31" spans="1:13" ht="42.75" x14ac:dyDescent="0.25">
      <c r="B31" s="374"/>
      <c r="C31" s="400"/>
      <c r="D31" s="196" t="s">
        <v>58</v>
      </c>
      <c r="E31" s="124"/>
      <c r="F31" s="124"/>
      <c r="G31" s="124"/>
      <c r="H31" s="124"/>
      <c r="I31" s="403"/>
      <c r="J31" s="406"/>
      <c r="K31" s="382"/>
    </row>
    <row r="32" spans="1:13" ht="42.75" x14ac:dyDescent="0.25">
      <c r="B32" s="374"/>
      <c r="C32" s="400"/>
      <c r="D32" s="196" t="s">
        <v>59</v>
      </c>
      <c r="E32" s="124"/>
      <c r="F32" s="124"/>
      <c r="G32" s="124"/>
      <c r="H32" s="124"/>
      <c r="I32" s="403"/>
      <c r="J32" s="406"/>
      <c r="K32" s="382"/>
    </row>
    <row r="33" spans="1:13" x14ac:dyDescent="0.25">
      <c r="B33" s="374"/>
      <c r="C33" s="400"/>
      <c r="D33" s="196" t="s">
        <v>60</v>
      </c>
      <c r="E33" s="124"/>
      <c r="F33" s="124"/>
      <c r="G33" s="124"/>
      <c r="H33" s="124"/>
      <c r="I33" s="403"/>
      <c r="J33" s="406"/>
      <c r="K33" s="382"/>
    </row>
    <row r="34" spans="1:13" ht="29.25" thickBot="1" x14ac:dyDescent="0.3">
      <c r="B34" s="374"/>
      <c r="C34" s="401"/>
      <c r="D34" s="197" t="s">
        <v>61</v>
      </c>
      <c r="E34" s="125"/>
      <c r="F34" s="125"/>
      <c r="G34" s="125"/>
      <c r="H34" s="125"/>
      <c r="I34" s="403"/>
      <c r="J34" s="406"/>
      <c r="K34" s="382"/>
    </row>
    <row r="35" spans="1:13" s="130" customFormat="1" ht="24.75" customHeight="1" thickBot="1" x14ac:dyDescent="0.3">
      <c r="A35" s="127"/>
      <c r="B35" s="372" t="s">
        <v>96</v>
      </c>
      <c r="C35" s="372"/>
      <c r="D35" s="372"/>
      <c r="E35" s="128">
        <f>SUM(E29:E34)/6*40%</f>
        <v>0</v>
      </c>
      <c r="F35" s="128">
        <f>SUM(F29:F34)/6*25%</f>
        <v>0</v>
      </c>
      <c r="G35" s="128">
        <f>SUM(G29:G34)/6*25%</f>
        <v>0</v>
      </c>
      <c r="H35" s="128">
        <f>SUM(H29:H34)/6*10%</f>
        <v>0</v>
      </c>
      <c r="I35" s="404"/>
      <c r="J35" s="407"/>
      <c r="K35" s="383"/>
      <c r="L35" s="129"/>
      <c r="M35"/>
    </row>
    <row r="36" spans="1:13" ht="42.75" x14ac:dyDescent="0.25">
      <c r="B36" s="373" t="s">
        <v>62</v>
      </c>
      <c r="C36" s="388" t="s">
        <v>63</v>
      </c>
      <c r="D36" s="195" t="s">
        <v>64</v>
      </c>
      <c r="E36" s="123"/>
      <c r="F36" s="123"/>
      <c r="G36" s="123"/>
      <c r="H36" s="123"/>
      <c r="I36" s="402"/>
      <c r="J36" s="405">
        <f>SUM(E42:H42)</f>
        <v>0</v>
      </c>
      <c r="K36" s="381"/>
    </row>
    <row r="37" spans="1:13" ht="42.75" x14ac:dyDescent="0.25">
      <c r="B37" s="374"/>
      <c r="C37" s="389"/>
      <c r="D37" s="196" t="s">
        <v>65</v>
      </c>
      <c r="E37" s="124"/>
      <c r="F37" s="124"/>
      <c r="G37" s="124"/>
      <c r="H37" s="124"/>
      <c r="I37" s="403"/>
      <c r="J37" s="406"/>
      <c r="K37" s="382"/>
    </row>
    <row r="38" spans="1:13" ht="42.75" x14ac:dyDescent="0.25">
      <c r="B38" s="374"/>
      <c r="C38" s="389"/>
      <c r="D38" s="196" t="s">
        <v>66</v>
      </c>
      <c r="E38" s="124"/>
      <c r="F38" s="124"/>
      <c r="G38" s="124"/>
      <c r="H38" s="124"/>
      <c r="I38" s="403"/>
      <c r="J38" s="406"/>
      <c r="K38" s="382"/>
    </row>
    <row r="39" spans="1:13" ht="58.5" customHeight="1" x14ac:dyDescent="0.25">
      <c r="B39" s="374"/>
      <c r="C39" s="389"/>
      <c r="D39" s="196" t="s">
        <v>67</v>
      </c>
      <c r="E39" s="124"/>
      <c r="F39" s="124"/>
      <c r="G39" s="124"/>
      <c r="H39" s="124"/>
      <c r="I39" s="403"/>
      <c r="J39" s="406"/>
      <c r="K39" s="382"/>
    </row>
    <row r="40" spans="1:13" ht="28.5" x14ac:dyDescent="0.25">
      <c r="B40" s="374"/>
      <c r="C40" s="389"/>
      <c r="D40" s="196" t="s">
        <v>68</v>
      </c>
      <c r="E40" s="124"/>
      <c r="F40" s="124"/>
      <c r="G40" s="124"/>
      <c r="H40" s="124"/>
      <c r="I40" s="403"/>
      <c r="J40" s="406"/>
      <c r="K40" s="382"/>
    </row>
    <row r="41" spans="1:13" ht="15.75" thickBot="1" x14ac:dyDescent="0.3">
      <c r="B41" s="374"/>
      <c r="C41" s="390"/>
      <c r="D41" s="197" t="s">
        <v>69</v>
      </c>
      <c r="E41" s="125"/>
      <c r="F41" s="125"/>
      <c r="G41" s="125"/>
      <c r="H41" s="125"/>
      <c r="I41" s="403"/>
      <c r="J41" s="406"/>
      <c r="K41" s="382"/>
    </row>
    <row r="42" spans="1:13" s="130" customFormat="1" ht="24.75" customHeight="1" thickBot="1" x14ac:dyDescent="0.3">
      <c r="A42" s="127"/>
      <c r="B42" s="372" t="s">
        <v>96</v>
      </c>
      <c r="C42" s="372"/>
      <c r="D42" s="372"/>
      <c r="E42" s="128">
        <f>SUM(E36:E41)/6*40%</f>
        <v>0</v>
      </c>
      <c r="F42" s="128">
        <f>SUM(F36:F41)/6*25%</f>
        <v>0</v>
      </c>
      <c r="G42" s="128">
        <f>SUM(G36:G41)/6*25%</f>
        <v>0</v>
      </c>
      <c r="H42" s="131">
        <f>SUM(H36:H41)/6*10%</f>
        <v>0</v>
      </c>
      <c r="I42" s="404"/>
      <c r="J42" s="407"/>
      <c r="K42" s="383"/>
      <c r="L42" s="129"/>
      <c r="M42"/>
    </row>
    <row r="43" spans="1:13" ht="43.5" thickBot="1" x14ac:dyDescent="0.3">
      <c r="B43" s="373" t="s">
        <v>70</v>
      </c>
      <c r="C43" s="388" t="s">
        <v>71</v>
      </c>
      <c r="D43" s="195" t="s">
        <v>72</v>
      </c>
      <c r="E43" s="123"/>
      <c r="F43" s="123"/>
      <c r="G43" s="123"/>
      <c r="H43" s="123"/>
      <c r="I43" s="402"/>
      <c r="J43" s="405">
        <f>SUM(E49:H49)</f>
        <v>0</v>
      </c>
      <c r="K43" s="381"/>
    </row>
    <row r="44" spans="1:13" ht="43.5" thickBot="1" x14ac:dyDescent="0.3">
      <c r="B44" s="374"/>
      <c r="C44" s="389"/>
      <c r="D44" s="196" t="s">
        <v>73</v>
      </c>
      <c r="E44" s="123"/>
      <c r="F44" s="123"/>
      <c r="G44" s="123"/>
      <c r="H44" s="123"/>
      <c r="I44" s="403"/>
      <c r="J44" s="406"/>
      <c r="K44" s="382"/>
    </row>
    <row r="45" spans="1:13" ht="43.5" thickBot="1" x14ac:dyDescent="0.3">
      <c r="B45" s="374"/>
      <c r="C45" s="389"/>
      <c r="D45" s="196" t="s">
        <v>74</v>
      </c>
      <c r="E45" s="123"/>
      <c r="F45" s="123"/>
      <c r="G45" s="123"/>
      <c r="H45" s="123"/>
      <c r="I45" s="403"/>
      <c r="J45" s="406"/>
      <c r="K45" s="382"/>
    </row>
    <row r="46" spans="1:13" ht="29.25" thickBot="1" x14ac:dyDescent="0.3">
      <c r="B46" s="374"/>
      <c r="C46" s="389"/>
      <c r="D46" s="196" t="s">
        <v>75</v>
      </c>
      <c r="E46" s="123"/>
      <c r="F46" s="123"/>
      <c r="G46" s="123"/>
      <c r="H46" s="123"/>
      <c r="I46" s="403"/>
      <c r="J46" s="406"/>
      <c r="K46" s="382"/>
    </row>
    <row r="47" spans="1:13" ht="43.5" thickBot="1" x14ac:dyDescent="0.3">
      <c r="B47" s="374"/>
      <c r="C47" s="389"/>
      <c r="D47" s="196" t="s">
        <v>76</v>
      </c>
      <c r="E47" s="123"/>
      <c r="F47" s="123"/>
      <c r="G47" s="123"/>
      <c r="H47" s="123"/>
      <c r="I47" s="403"/>
      <c r="J47" s="406"/>
      <c r="K47" s="382"/>
    </row>
    <row r="48" spans="1:13" ht="29.25" thickBot="1" x14ac:dyDescent="0.3">
      <c r="B48" s="374"/>
      <c r="C48" s="390"/>
      <c r="D48" s="197" t="s">
        <v>77</v>
      </c>
      <c r="E48" s="123"/>
      <c r="F48" s="123"/>
      <c r="G48" s="123"/>
      <c r="H48" s="123"/>
      <c r="I48" s="403"/>
      <c r="J48" s="406"/>
      <c r="K48" s="382"/>
    </row>
    <row r="49" spans="1:13" s="130" customFormat="1" ht="24.75" customHeight="1" thickBot="1" x14ac:dyDescent="0.3">
      <c r="A49" s="127"/>
      <c r="B49" s="372" t="s">
        <v>96</v>
      </c>
      <c r="C49" s="372"/>
      <c r="D49" s="372"/>
      <c r="E49" s="128">
        <f>SUM(E43:E48)/6*40%</f>
        <v>0</v>
      </c>
      <c r="F49" s="128">
        <f>SUM(F43:F48)/6*25%</f>
        <v>0</v>
      </c>
      <c r="G49" s="128">
        <f>SUM(G43:G48)/6*25%</f>
        <v>0</v>
      </c>
      <c r="H49" s="128">
        <f>SUM(H43:H48)/6*10%</f>
        <v>0</v>
      </c>
      <c r="I49" s="404"/>
      <c r="J49" s="407"/>
      <c r="K49" s="383"/>
      <c r="L49" s="129"/>
      <c r="M49"/>
    </row>
    <row r="50" spans="1:13" ht="29.25" thickBot="1" x14ac:dyDescent="0.3">
      <c r="B50" s="373" t="s">
        <v>78</v>
      </c>
      <c r="C50" s="399" t="s">
        <v>79</v>
      </c>
      <c r="D50" s="195" t="s">
        <v>80</v>
      </c>
      <c r="E50" s="123"/>
      <c r="F50" s="123"/>
      <c r="G50" s="123"/>
      <c r="H50" s="123"/>
      <c r="I50" s="402"/>
      <c r="J50" s="405">
        <f>SUM(E55:H55)</f>
        <v>0</v>
      </c>
      <c r="K50" s="381"/>
    </row>
    <row r="51" spans="1:13" ht="43.5" thickBot="1" x14ac:dyDescent="0.3">
      <c r="B51" s="374"/>
      <c r="C51" s="400"/>
      <c r="D51" s="196" t="s">
        <v>81</v>
      </c>
      <c r="E51" s="123"/>
      <c r="F51" s="123"/>
      <c r="G51" s="123"/>
      <c r="H51" s="123"/>
      <c r="I51" s="403"/>
      <c r="J51" s="406"/>
      <c r="K51" s="382"/>
    </row>
    <row r="52" spans="1:13" ht="29.25" thickBot="1" x14ac:dyDescent="0.3">
      <c r="B52" s="374"/>
      <c r="C52" s="400"/>
      <c r="D52" s="196" t="s">
        <v>82</v>
      </c>
      <c r="E52" s="123"/>
      <c r="F52" s="123"/>
      <c r="G52" s="123"/>
      <c r="H52" s="123"/>
      <c r="I52" s="403"/>
      <c r="J52" s="406"/>
      <c r="K52" s="382"/>
    </row>
    <row r="53" spans="1:13" ht="43.5" thickBot="1" x14ac:dyDescent="0.3">
      <c r="B53" s="374"/>
      <c r="C53" s="400"/>
      <c r="D53" s="196" t="s">
        <v>83</v>
      </c>
      <c r="E53" s="123"/>
      <c r="F53" s="123"/>
      <c r="G53" s="123"/>
      <c r="H53" s="123"/>
      <c r="I53" s="403"/>
      <c r="J53" s="406"/>
      <c r="K53" s="382"/>
    </row>
    <row r="54" spans="1:13" ht="43.5" thickBot="1" x14ac:dyDescent="0.3">
      <c r="B54" s="374"/>
      <c r="C54" s="401"/>
      <c r="D54" s="197" t="s">
        <v>84</v>
      </c>
      <c r="E54" s="123"/>
      <c r="F54" s="123"/>
      <c r="G54" s="123"/>
      <c r="H54" s="123"/>
      <c r="I54" s="403"/>
      <c r="J54" s="406"/>
      <c r="K54" s="382"/>
    </row>
    <row r="55" spans="1:13" s="130" customFormat="1" ht="24.75" customHeight="1" thickBot="1" x14ac:dyDescent="0.3">
      <c r="A55" s="127"/>
      <c r="B55" s="372" t="s">
        <v>96</v>
      </c>
      <c r="C55" s="372"/>
      <c r="D55" s="372"/>
      <c r="E55" s="128">
        <f>SUM(E50:E54)/5*40%</f>
        <v>0</v>
      </c>
      <c r="F55" s="128">
        <f>SUM(F50:F54)/5*25%</f>
        <v>0</v>
      </c>
      <c r="G55" s="128">
        <f>SUM(G50:G54)/5*25%</f>
        <v>0</v>
      </c>
      <c r="H55" s="128">
        <f>SUM(H50:H54)/5*10%</f>
        <v>0</v>
      </c>
      <c r="I55" s="404"/>
      <c r="J55" s="407"/>
      <c r="K55" s="383"/>
      <c r="L55" s="129"/>
      <c r="M55"/>
    </row>
    <row r="56" spans="1:13" ht="43.5" thickBot="1" x14ac:dyDescent="0.3">
      <c r="B56" s="373" t="s">
        <v>85</v>
      </c>
      <c r="C56" s="388" t="s">
        <v>86</v>
      </c>
      <c r="D56" s="195" t="s">
        <v>87</v>
      </c>
      <c r="E56" s="123"/>
      <c r="F56" s="123"/>
      <c r="G56" s="123"/>
      <c r="H56" s="123"/>
      <c r="I56" s="402"/>
      <c r="J56" s="405">
        <f>SUM(E62:H62)</f>
        <v>0</v>
      </c>
      <c r="K56" s="381"/>
    </row>
    <row r="57" spans="1:13" ht="43.5" thickBot="1" x14ac:dyDescent="0.3">
      <c r="B57" s="374"/>
      <c r="C57" s="389"/>
      <c r="D57" s="196" t="s">
        <v>88</v>
      </c>
      <c r="E57" s="123"/>
      <c r="F57" s="123"/>
      <c r="G57" s="123"/>
      <c r="H57" s="123"/>
      <c r="I57" s="403"/>
      <c r="J57" s="406"/>
      <c r="K57" s="382"/>
    </row>
    <row r="58" spans="1:13" ht="43.5" thickBot="1" x14ac:dyDescent="0.3">
      <c r="B58" s="374"/>
      <c r="C58" s="389"/>
      <c r="D58" s="196" t="s">
        <v>89</v>
      </c>
      <c r="E58" s="123"/>
      <c r="F58" s="123"/>
      <c r="G58" s="123"/>
      <c r="H58" s="123"/>
      <c r="I58" s="403"/>
      <c r="J58" s="406"/>
      <c r="K58" s="382"/>
    </row>
    <row r="59" spans="1:13" ht="57.75" thickBot="1" x14ac:dyDescent="0.3">
      <c r="B59" s="374"/>
      <c r="C59" s="389"/>
      <c r="D59" s="196" t="s">
        <v>90</v>
      </c>
      <c r="E59" s="123"/>
      <c r="F59" s="123"/>
      <c r="G59" s="123"/>
      <c r="H59" s="123"/>
      <c r="I59" s="403"/>
      <c r="J59" s="406"/>
      <c r="K59" s="382"/>
    </row>
    <row r="60" spans="1:13" ht="43.5" thickBot="1" x14ac:dyDescent="0.3">
      <c r="B60" s="374"/>
      <c r="C60" s="389"/>
      <c r="D60" s="196" t="s">
        <v>91</v>
      </c>
      <c r="E60" s="123"/>
      <c r="F60" s="123"/>
      <c r="G60" s="123"/>
      <c r="H60" s="123"/>
      <c r="I60" s="403"/>
      <c r="J60" s="406"/>
      <c r="K60" s="382"/>
    </row>
    <row r="61" spans="1:13" ht="29.25" thickBot="1" x14ac:dyDescent="0.3">
      <c r="B61" s="374"/>
      <c r="C61" s="390"/>
      <c r="D61" s="197" t="s">
        <v>92</v>
      </c>
      <c r="E61" s="123"/>
      <c r="F61" s="123"/>
      <c r="G61" s="123"/>
      <c r="H61" s="123"/>
      <c r="I61" s="403"/>
      <c r="J61" s="406"/>
      <c r="K61" s="382"/>
    </row>
    <row r="62" spans="1:13" s="130" customFormat="1" ht="24.75" customHeight="1" thickBot="1" x14ac:dyDescent="0.3">
      <c r="A62" s="127"/>
      <c r="B62" s="384" t="s">
        <v>96</v>
      </c>
      <c r="C62" s="384"/>
      <c r="D62" s="384"/>
      <c r="E62" s="128">
        <f>SUM(E56:E61)/6*40%</f>
        <v>0</v>
      </c>
      <c r="F62" s="128">
        <f>SUM(F56:F61)/6*25%</f>
        <v>0</v>
      </c>
      <c r="G62" s="128">
        <f>SUM(G56:G61)/6*25%</f>
        <v>0</v>
      </c>
      <c r="H62" s="128">
        <f>SUM(H56:H61)/6*10%</f>
        <v>0</v>
      </c>
      <c r="I62" s="404"/>
      <c r="J62" s="411"/>
      <c r="K62" s="383"/>
      <c r="L62" s="129"/>
      <c r="M62"/>
    </row>
    <row r="63" spans="1:13" ht="15.75" thickBot="1" x14ac:dyDescent="0.3"/>
    <row r="64" spans="1:13" ht="15.75" thickBot="1" x14ac:dyDescent="0.3">
      <c r="F64" s="417" t="s">
        <v>108</v>
      </c>
      <c r="G64" s="418"/>
      <c r="H64" s="418"/>
      <c r="I64" s="158"/>
      <c r="J64" s="159">
        <f>AVERAGE(J16:J62)</f>
        <v>0</v>
      </c>
      <c r="K64" s="160"/>
    </row>
    <row r="67" spans="1:13" ht="30" x14ac:dyDescent="0.25">
      <c r="E67" s="114" t="s">
        <v>35</v>
      </c>
      <c r="F67" s="114" t="s">
        <v>36</v>
      </c>
      <c r="G67" s="114" t="s">
        <v>37</v>
      </c>
      <c r="H67" s="115" t="s">
        <v>34</v>
      </c>
    </row>
    <row r="68" spans="1:13" ht="15.75" thickBot="1" x14ac:dyDescent="0.3">
      <c r="E68" s="118">
        <v>0.4</v>
      </c>
      <c r="F68" s="118">
        <v>0.25</v>
      </c>
      <c r="G68" s="118">
        <v>0.25</v>
      </c>
      <c r="H68" s="119">
        <v>0.1</v>
      </c>
    </row>
    <row r="69" spans="1:13" ht="63.75" customHeight="1" thickBot="1" x14ac:dyDescent="0.3">
      <c r="B69" s="419" t="s">
        <v>162</v>
      </c>
      <c r="C69" s="420"/>
      <c r="D69" s="200" t="s">
        <v>2</v>
      </c>
      <c r="E69" s="198"/>
      <c r="F69" s="198"/>
      <c r="G69" s="198"/>
      <c r="H69" s="198"/>
      <c r="I69" s="2">
        <v>0.15</v>
      </c>
      <c r="J69" s="162">
        <f>SUM(E69:H69)*15%/100</f>
        <v>0</v>
      </c>
    </row>
    <row r="70" spans="1:13" ht="54.75" customHeight="1" thickBot="1" x14ac:dyDescent="0.3">
      <c r="B70" s="419" t="s">
        <v>109</v>
      </c>
      <c r="C70" s="420"/>
      <c r="D70" s="199" t="s">
        <v>1</v>
      </c>
      <c r="E70" s="198"/>
      <c r="F70" s="198"/>
      <c r="G70" s="198"/>
      <c r="H70" s="198"/>
      <c r="I70" s="2">
        <v>0.15</v>
      </c>
      <c r="J70" s="162">
        <f>SUM(E70:H70)*15%/100</f>
        <v>0</v>
      </c>
    </row>
    <row r="71" spans="1:13" s="130" customFormat="1" ht="53.25" customHeight="1" thickBot="1" x14ac:dyDescent="0.3">
      <c r="A71" s="127"/>
      <c r="B71" s="419" t="s">
        <v>161</v>
      </c>
      <c r="C71" s="420"/>
      <c r="D71" s="201" t="s">
        <v>0</v>
      </c>
      <c r="E71" s="198"/>
      <c r="F71" s="198"/>
      <c r="G71" s="198"/>
      <c r="H71" s="198"/>
      <c r="I71" s="2">
        <v>0.15</v>
      </c>
      <c r="J71" s="162">
        <f t="shared" ref="J71" si="0">SUM(E71:H71)*15%/100</f>
        <v>0</v>
      </c>
      <c r="K71" s="129"/>
      <c r="L71"/>
      <c r="M71"/>
    </row>
    <row r="72" spans="1:13" s="130" customFormat="1" ht="36" customHeight="1" x14ac:dyDescent="0.25">
      <c r="A72" s="127"/>
      <c r="B72" s="421"/>
      <c r="C72" s="421"/>
      <c r="D72" s="161"/>
      <c r="I72" s="127"/>
      <c r="J72" s="127"/>
      <c r="K72" s="129"/>
      <c r="L72"/>
      <c r="M72"/>
    </row>
    <row r="73" spans="1:13" s="130" customFormat="1" ht="36" customHeight="1" thickBot="1" x14ac:dyDescent="0.3">
      <c r="A73" s="127"/>
      <c r="B73" s="127"/>
      <c r="C73" s="132"/>
      <c r="I73" s="127"/>
      <c r="J73" s="127"/>
      <c r="K73" s="129"/>
      <c r="L73"/>
      <c r="M73"/>
    </row>
    <row r="74" spans="1:13" s="155" customFormat="1" ht="30" customHeight="1" x14ac:dyDescent="0.25">
      <c r="A74" s="149"/>
      <c r="B74" s="150" t="s">
        <v>28</v>
      </c>
      <c r="C74" s="151"/>
      <c r="D74" s="152"/>
      <c r="E74" s="422"/>
      <c r="F74" s="423"/>
      <c r="G74" s="423"/>
      <c r="H74" s="423"/>
      <c r="I74" s="414"/>
      <c r="J74" s="415"/>
      <c r="K74" s="153"/>
      <c r="L74" s="154"/>
      <c r="M74" s="154"/>
    </row>
    <row r="75" spans="1:13" s="155" customFormat="1" ht="30" customHeight="1" thickBot="1" x14ac:dyDescent="0.3">
      <c r="A75" s="149"/>
      <c r="B75" s="156" t="s">
        <v>29</v>
      </c>
      <c r="C75" s="157"/>
      <c r="D75" s="152"/>
      <c r="E75" s="412" t="s">
        <v>31</v>
      </c>
      <c r="F75" s="413"/>
      <c r="G75" s="413"/>
      <c r="H75" s="413"/>
      <c r="I75" s="413" t="s">
        <v>97</v>
      </c>
      <c r="J75" s="416"/>
      <c r="K75" s="153"/>
      <c r="L75" s="154"/>
      <c r="M75" s="154"/>
    </row>
  </sheetData>
  <mergeCells count="67">
    <mergeCell ref="B69:C69"/>
    <mergeCell ref="B70:C70"/>
    <mergeCell ref="B71:C71"/>
    <mergeCell ref="B72:C72"/>
    <mergeCell ref="E74:H74"/>
    <mergeCell ref="E75:H75"/>
    <mergeCell ref="I74:J74"/>
    <mergeCell ref="I75:J75"/>
    <mergeCell ref="I43:I49"/>
    <mergeCell ref="F64:H64"/>
    <mergeCell ref="I56:I62"/>
    <mergeCell ref="K56:K62"/>
    <mergeCell ref="J43:J49"/>
    <mergeCell ref="J50:J55"/>
    <mergeCell ref="J56:J62"/>
    <mergeCell ref="J22:J28"/>
    <mergeCell ref="J29:J35"/>
    <mergeCell ref="J16:J21"/>
    <mergeCell ref="K43:K49"/>
    <mergeCell ref="I50:I55"/>
    <mergeCell ref="K50:K55"/>
    <mergeCell ref="B55:D55"/>
    <mergeCell ref="B62:D62"/>
    <mergeCell ref="K13:K15"/>
    <mergeCell ref="C56:C61"/>
    <mergeCell ref="B56:B61"/>
    <mergeCell ref="I13:I15"/>
    <mergeCell ref="J13:J15"/>
    <mergeCell ref="C22:C27"/>
    <mergeCell ref="C29:C34"/>
    <mergeCell ref="C36:C41"/>
    <mergeCell ref="C43:C48"/>
    <mergeCell ref="C50:C54"/>
    <mergeCell ref="B29:B34"/>
    <mergeCell ref="B36:B41"/>
    <mergeCell ref="I36:I42"/>
    <mergeCell ref="K36:K42"/>
    <mergeCell ref="B43:B48"/>
    <mergeCell ref="K16:K21"/>
    <mergeCell ref="B50:B54"/>
    <mergeCell ref="B28:D28"/>
    <mergeCell ref="B22:B27"/>
    <mergeCell ref="B16:B20"/>
    <mergeCell ref="C16:C20"/>
    <mergeCell ref="B49:D49"/>
    <mergeCell ref="K22:K28"/>
    <mergeCell ref="K29:K35"/>
    <mergeCell ref="B35:D35"/>
    <mergeCell ref="B42:D42"/>
    <mergeCell ref="J36:J42"/>
    <mergeCell ref="I16:I21"/>
    <mergeCell ref="I22:I28"/>
    <mergeCell ref="I29:I35"/>
    <mergeCell ref="D13:D15"/>
    <mergeCell ref="E13:H13"/>
    <mergeCell ref="C13:C15"/>
    <mergeCell ref="B13:B15"/>
    <mergeCell ref="B21:D21"/>
    <mergeCell ref="C7:J7"/>
    <mergeCell ref="C8:J8"/>
    <mergeCell ref="B10:K10"/>
    <mergeCell ref="B11:K11"/>
    <mergeCell ref="B1:K1"/>
    <mergeCell ref="B3:K3"/>
    <mergeCell ref="C4:J4"/>
    <mergeCell ref="C5:J5"/>
    <mergeCell ref="C6:J6"/>
  </mergeCells>
  <printOptions horizontalCentered="1" verticalCentered="1"/>
  <pageMargins left="0.51181102362204722" right="0.51181102362204722" top="0.55118110236220474" bottom="0.55118110236220474" header="0.31496062992125984" footer="0.31496062992125984"/>
  <pageSetup scale="31"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3D5B1-0F5D-4B18-98AE-C2D0DDD1A772}">
  <sheetPr>
    <pageSetUpPr fitToPage="1"/>
  </sheetPr>
  <dimension ref="A2:I33"/>
  <sheetViews>
    <sheetView zoomScale="90" zoomScaleNormal="90" zoomScaleSheetLayoutView="95" zoomScalePageLayoutView="95" workbookViewId="0">
      <selection activeCell="C29" sqref="C29"/>
    </sheetView>
  </sheetViews>
  <sheetFormatPr baseColWidth="10" defaultColWidth="11.42578125" defaultRowHeight="18" x14ac:dyDescent="0.25"/>
  <cols>
    <col min="1" max="1" width="1.85546875" style="134" customWidth="1"/>
    <col min="2" max="2" width="4.7109375" style="134" customWidth="1"/>
    <col min="3" max="3" width="84.42578125" style="134" customWidth="1"/>
    <col min="4" max="4" width="59.28515625" style="134" customWidth="1"/>
    <col min="5" max="5" width="37.42578125" style="134" customWidth="1"/>
    <col min="6" max="6" width="40.85546875" style="134" customWidth="1"/>
    <col min="7" max="7" width="37.85546875" style="134" customWidth="1"/>
    <col min="8" max="8" width="7" style="134" customWidth="1"/>
    <col min="9" max="9" width="1.28515625" style="134" customWidth="1"/>
    <col min="10" max="10" width="24.7109375" style="134" bestFit="1" customWidth="1"/>
    <col min="11" max="16384" width="11.42578125" style="134"/>
  </cols>
  <sheetData>
    <row r="2" spans="1:9" ht="30" customHeight="1" x14ac:dyDescent="0.25">
      <c r="A2" s="133"/>
      <c r="B2" s="133"/>
      <c r="C2" s="133"/>
      <c r="D2" s="133"/>
      <c r="E2" s="133"/>
      <c r="F2"/>
      <c r="G2" s="133"/>
      <c r="H2" s="133"/>
      <c r="I2" s="133"/>
    </row>
    <row r="3" spans="1:9" ht="18" customHeight="1" thickBot="1" x14ac:dyDescent="0.3">
      <c r="A3" s="133"/>
      <c r="B3" s="133"/>
      <c r="C3" s="133"/>
      <c r="D3" s="133"/>
      <c r="E3" s="133"/>
      <c r="F3" s="133"/>
      <c r="G3" s="133"/>
      <c r="H3" s="133"/>
      <c r="I3" s="133"/>
    </row>
    <row r="4" spans="1:9" ht="36.75" customHeight="1" thickBot="1" x14ac:dyDescent="0.3">
      <c r="A4" s="133"/>
      <c r="B4" s="425" t="s">
        <v>107</v>
      </c>
      <c r="C4" s="426"/>
      <c r="D4" s="426"/>
      <c r="E4" s="426"/>
      <c r="F4" s="426"/>
      <c r="G4" s="426"/>
      <c r="H4" s="427"/>
      <c r="I4" s="133"/>
    </row>
    <row r="5" spans="1:9" x14ac:dyDescent="0.25">
      <c r="A5" s="133"/>
      <c r="B5" s="135"/>
      <c r="C5" s="136"/>
      <c r="D5" s="428"/>
      <c r="E5" s="428"/>
      <c r="F5" s="428"/>
      <c r="G5" s="428"/>
      <c r="H5" s="137"/>
      <c r="I5" s="133"/>
    </row>
    <row r="6" spans="1:9" s="208" customFormat="1" ht="25.5" customHeight="1" x14ac:dyDescent="0.25">
      <c r="A6" s="204"/>
      <c r="B6" s="205"/>
      <c r="C6" s="206" t="s">
        <v>98</v>
      </c>
      <c r="D6" s="429"/>
      <c r="E6" s="429"/>
      <c r="F6" s="429"/>
      <c r="G6" s="429"/>
      <c r="H6" s="207"/>
      <c r="I6" s="204"/>
    </row>
    <row r="7" spans="1:9" s="208" customFormat="1" ht="25.5" customHeight="1" x14ac:dyDescent="0.25">
      <c r="A7" s="204"/>
      <c r="B7" s="205"/>
      <c r="C7" s="206" t="s">
        <v>99</v>
      </c>
      <c r="D7" s="430"/>
      <c r="E7" s="430"/>
      <c r="F7" s="430"/>
      <c r="G7" s="430"/>
      <c r="H7" s="207"/>
      <c r="I7" s="204"/>
    </row>
    <row r="8" spans="1:9" s="208" customFormat="1" ht="25.5" customHeight="1" x14ac:dyDescent="0.25">
      <c r="A8" s="204"/>
      <c r="B8" s="205"/>
      <c r="C8" s="206" t="s">
        <v>100</v>
      </c>
      <c r="D8" s="430"/>
      <c r="E8" s="430"/>
      <c r="F8" s="430"/>
      <c r="G8" s="430"/>
      <c r="H8" s="207"/>
      <c r="I8" s="204"/>
    </row>
    <row r="9" spans="1:9" s="208" customFormat="1" x14ac:dyDescent="0.25">
      <c r="A9" s="204"/>
      <c r="B9" s="205"/>
      <c r="C9" s="209"/>
      <c r="D9" s="210"/>
      <c r="E9" s="210"/>
      <c r="F9" s="210"/>
      <c r="G9" s="210"/>
      <c r="H9" s="207"/>
      <c r="I9" s="204"/>
    </row>
    <row r="10" spans="1:9" s="208" customFormat="1" ht="25.5" customHeight="1" x14ac:dyDescent="0.25">
      <c r="A10" s="204"/>
      <c r="B10" s="205"/>
      <c r="C10" s="138" t="s">
        <v>173</v>
      </c>
      <c r="D10" s="139">
        <f>+'Formato 1'!P55</f>
        <v>0</v>
      </c>
      <c r="E10" s="431">
        <f>(D10*D11)/100%</f>
        <v>0</v>
      </c>
      <c r="F10" s="433"/>
      <c r="G10" s="433"/>
      <c r="H10" s="434"/>
      <c r="I10" s="204"/>
    </row>
    <row r="11" spans="1:9" s="208" customFormat="1" ht="25.5" customHeight="1" x14ac:dyDescent="0.25">
      <c r="A11" s="204"/>
      <c r="B11" s="205"/>
      <c r="C11" s="211" t="s">
        <v>101</v>
      </c>
      <c r="D11" s="212">
        <v>0.8</v>
      </c>
      <c r="E11" s="432"/>
      <c r="F11" s="433"/>
      <c r="G11" s="433"/>
      <c r="H11" s="434"/>
      <c r="I11" s="204"/>
    </row>
    <row r="12" spans="1:9" s="208" customFormat="1" ht="25.5" customHeight="1" x14ac:dyDescent="0.25">
      <c r="A12" s="204"/>
      <c r="B12" s="205"/>
      <c r="C12" s="213" t="s">
        <v>174</v>
      </c>
      <c r="D12" s="435">
        <f>+'Formato 2'!J64+'Formato 2'!J69+'Formato 2'!J70+'Formato 2'!J71</f>
        <v>0</v>
      </c>
      <c r="E12" s="438">
        <f>((D12*D15)/100)</f>
        <v>0</v>
      </c>
      <c r="F12" s="433"/>
      <c r="G12" s="433"/>
      <c r="H12" s="434"/>
      <c r="I12" s="204"/>
    </row>
    <row r="13" spans="1:9" s="208" customFormat="1" ht="25.5" customHeight="1" x14ac:dyDescent="0.25">
      <c r="A13" s="204"/>
      <c r="B13" s="205"/>
      <c r="C13" s="213" t="s">
        <v>175</v>
      </c>
      <c r="D13" s="436"/>
      <c r="E13" s="438"/>
      <c r="F13" s="433"/>
      <c r="G13" s="433"/>
      <c r="H13" s="434"/>
      <c r="I13" s="204"/>
    </row>
    <row r="14" spans="1:9" s="208" customFormat="1" ht="25.5" customHeight="1" x14ac:dyDescent="0.25">
      <c r="A14" s="204"/>
      <c r="B14" s="205"/>
      <c r="C14" s="213" t="s">
        <v>176</v>
      </c>
      <c r="D14" s="437"/>
      <c r="E14" s="438"/>
      <c r="F14" s="433"/>
      <c r="G14" s="433"/>
      <c r="H14" s="434"/>
      <c r="I14" s="204"/>
    </row>
    <row r="15" spans="1:9" s="208" customFormat="1" ht="25.5" customHeight="1" x14ac:dyDescent="0.25">
      <c r="A15" s="204"/>
      <c r="B15" s="205"/>
      <c r="C15" s="213" t="s">
        <v>102</v>
      </c>
      <c r="D15" s="212">
        <v>0.2</v>
      </c>
      <c r="E15" s="438"/>
      <c r="F15" s="433"/>
      <c r="G15" s="433"/>
      <c r="H15" s="434"/>
      <c r="I15" s="204"/>
    </row>
    <row r="16" spans="1:9" s="208" customFormat="1" ht="25.5" customHeight="1" x14ac:dyDescent="0.25">
      <c r="A16" s="204"/>
      <c r="B16" s="205"/>
      <c r="C16" s="213"/>
      <c r="D16" s="212"/>
      <c r="E16" s="140"/>
      <c r="F16" s="433"/>
      <c r="G16" s="433"/>
      <c r="H16" s="434"/>
      <c r="I16" s="204"/>
    </row>
    <row r="17" spans="1:9" s="208" customFormat="1" ht="25.5" customHeight="1" x14ac:dyDescent="0.25">
      <c r="A17" s="204"/>
      <c r="B17" s="205"/>
      <c r="C17" s="214" t="s">
        <v>103</v>
      </c>
      <c r="D17" s="212"/>
      <c r="E17" s="139">
        <f>SUM(E10:E15)</f>
        <v>0</v>
      </c>
      <c r="F17" s="433"/>
      <c r="G17" s="433"/>
      <c r="H17" s="434"/>
      <c r="I17" s="204"/>
    </row>
    <row r="18" spans="1:9" x14ac:dyDescent="0.25">
      <c r="A18" s="133"/>
      <c r="B18" s="135"/>
      <c r="C18" s="133"/>
      <c r="D18" s="133"/>
      <c r="E18" s="133"/>
      <c r="F18" s="133"/>
      <c r="G18" s="428"/>
      <c r="H18" s="439"/>
      <c r="I18" s="133"/>
    </row>
    <row r="19" spans="1:9" ht="18.75" thickBot="1" x14ac:dyDescent="0.3">
      <c r="A19" s="133"/>
      <c r="B19" s="135"/>
      <c r="C19" s="133"/>
      <c r="D19" s="133"/>
      <c r="E19" s="133"/>
      <c r="F19" s="133"/>
      <c r="G19" s="21"/>
      <c r="H19" s="141"/>
      <c r="I19" s="133"/>
    </row>
    <row r="20" spans="1:9" ht="25.5" customHeight="1" thickBot="1" x14ac:dyDescent="0.3">
      <c r="A20" s="133"/>
      <c r="B20" s="135"/>
      <c r="C20" s="133"/>
      <c r="D20" s="142" t="s">
        <v>104</v>
      </c>
      <c r="E20" s="143">
        <f>E17</f>
        <v>0</v>
      </c>
      <c r="F20" s="133"/>
      <c r="G20" s="21"/>
      <c r="H20" s="141"/>
      <c r="I20" s="133"/>
    </row>
    <row r="21" spans="1:9" x14ac:dyDescent="0.25">
      <c r="A21" s="133"/>
      <c r="B21" s="135"/>
      <c r="C21" s="133"/>
      <c r="D21" s="133"/>
      <c r="E21" s="133"/>
      <c r="F21" s="133"/>
      <c r="G21" s="133"/>
      <c r="H21" s="137"/>
      <c r="I21" s="133"/>
    </row>
    <row r="22" spans="1:9" x14ac:dyDescent="0.25">
      <c r="A22" s="133"/>
      <c r="B22" s="135"/>
      <c r="C22" s="133"/>
      <c r="D22" s="133"/>
      <c r="E22" s="133"/>
      <c r="F22" s="133"/>
      <c r="G22" s="133"/>
      <c r="H22" s="137"/>
      <c r="I22" s="133"/>
    </row>
    <row r="23" spans="1:9" x14ac:dyDescent="0.25">
      <c r="A23" s="133"/>
      <c r="B23" s="135"/>
      <c r="C23" s="133"/>
      <c r="D23" s="133"/>
      <c r="E23" s="133"/>
      <c r="F23" s="133"/>
      <c r="G23" s="133"/>
      <c r="H23" s="137"/>
      <c r="I23" s="133"/>
    </row>
    <row r="24" spans="1:9" x14ac:dyDescent="0.25">
      <c r="A24" s="133"/>
      <c r="B24" s="135"/>
      <c r="C24" s="133"/>
      <c r="D24" s="133"/>
      <c r="E24" s="133"/>
      <c r="F24" s="133"/>
      <c r="G24" s="133"/>
      <c r="H24" s="137"/>
      <c r="I24" s="133"/>
    </row>
    <row r="25" spans="1:9" x14ac:dyDescent="0.25">
      <c r="A25" s="133"/>
      <c r="B25" s="135"/>
      <c r="C25" s="11"/>
      <c r="D25" s="144"/>
      <c r="E25" s="133"/>
      <c r="F25" s="11"/>
      <c r="G25" s="144"/>
      <c r="H25" s="137"/>
      <c r="I25" s="133"/>
    </row>
    <row r="26" spans="1:9" x14ac:dyDescent="0.25">
      <c r="A26" s="133"/>
      <c r="B26" s="135"/>
      <c r="C26" s="424" t="s">
        <v>30</v>
      </c>
      <c r="D26" s="424"/>
      <c r="E26" s="133"/>
      <c r="F26" s="424" t="s">
        <v>172</v>
      </c>
      <c r="G26" s="424"/>
      <c r="H26" s="141"/>
      <c r="I26" s="133"/>
    </row>
    <row r="27" spans="1:9" x14ac:dyDescent="0.25">
      <c r="A27" s="133"/>
      <c r="B27" s="135"/>
      <c r="C27" s="133"/>
      <c r="D27" s="133"/>
      <c r="E27" s="133"/>
      <c r="F27" s="133"/>
      <c r="G27" s="133"/>
      <c r="H27" s="137"/>
      <c r="I27" s="133"/>
    </row>
    <row r="28" spans="1:9" x14ac:dyDescent="0.25">
      <c r="A28" s="133"/>
      <c r="B28" s="135"/>
      <c r="C28" s="133"/>
      <c r="D28" s="133"/>
      <c r="E28" s="133"/>
      <c r="F28" s="133"/>
      <c r="G28" s="133"/>
      <c r="H28" s="137"/>
      <c r="I28" s="133"/>
    </row>
    <row r="29" spans="1:9" x14ac:dyDescent="0.25">
      <c r="A29" s="133"/>
      <c r="B29" s="135"/>
      <c r="C29" s="133"/>
      <c r="D29" s="133"/>
      <c r="E29" s="133"/>
      <c r="F29" s="133"/>
      <c r="G29" s="133"/>
      <c r="H29" s="137"/>
      <c r="I29" s="133"/>
    </row>
    <row r="30" spans="1:9" s="208" customFormat="1" ht="24" customHeight="1" x14ac:dyDescent="0.25">
      <c r="A30" s="204"/>
      <c r="B30" s="205"/>
      <c r="C30" s="204"/>
      <c r="D30" s="145" t="s">
        <v>105</v>
      </c>
      <c r="E30" s="215"/>
      <c r="F30" s="204"/>
      <c r="G30" s="204"/>
      <c r="H30" s="207"/>
      <c r="I30" s="204"/>
    </row>
    <row r="31" spans="1:9" s="208" customFormat="1" ht="24" customHeight="1" x14ac:dyDescent="0.25">
      <c r="A31" s="204"/>
      <c r="B31" s="205"/>
      <c r="C31" s="204"/>
      <c r="D31" s="145" t="s">
        <v>106</v>
      </c>
      <c r="E31" s="216"/>
      <c r="F31" s="204"/>
      <c r="G31" s="204"/>
      <c r="H31" s="207"/>
      <c r="I31" s="204"/>
    </row>
    <row r="32" spans="1:9" ht="18.75" thickBot="1" x14ac:dyDescent="0.3">
      <c r="A32" s="133"/>
      <c r="B32" s="146"/>
      <c r="C32" s="147"/>
      <c r="D32" s="147"/>
      <c r="E32" s="147"/>
      <c r="F32" s="147"/>
      <c r="G32" s="147"/>
      <c r="H32" s="148"/>
      <c r="I32" s="133"/>
    </row>
    <row r="33" spans="1:9" ht="13.35" customHeight="1" x14ac:dyDescent="0.25">
      <c r="A33" s="133"/>
      <c r="B33" s="133"/>
      <c r="C33" s="133"/>
      <c r="D33" s="133"/>
      <c r="E33" s="133"/>
      <c r="F33" s="133"/>
      <c r="G33" s="133"/>
      <c r="H33" s="133"/>
      <c r="I33" s="133"/>
    </row>
  </sheetData>
  <mergeCells count="12">
    <mergeCell ref="C26:D26"/>
    <mergeCell ref="F26:G26"/>
    <mergeCell ref="B4:H4"/>
    <mergeCell ref="D5:G5"/>
    <mergeCell ref="D6:G6"/>
    <mergeCell ref="D7:G7"/>
    <mergeCell ref="D8:G8"/>
    <mergeCell ref="E10:E11"/>
    <mergeCell ref="F10:H17"/>
    <mergeCell ref="D12:D14"/>
    <mergeCell ref="E12:E15"/>
    <mergeCell ref="G18:H18"/>
  </mergeCells>
  <pageMargins left="0.70866141732283472" right="0.70866141732283472" top="0.74803149606299213" bottom="0.74803149606299213" header="0.31496062992125984" footer="0.31496062992125984"/>
  <pageSetup paperSize="175"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81FD8BE8D33941B641A993FB072DFD" ma:contentTypeVersion="2" ma:contentTypeDescription="Crear nuevo documento." ma:contentTypeScope="" ma:versionID="10a98ce036d8a2255ee32d4e20cf8e1b">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H7EN5MXTHQNV-1513-501</_dlc_DocId>
    <_dlc_DocIdUrl xmlns="ae9388c0-b1e2-40ea-b6a8-c51c7913cbd2">
      <Url>https://www.mincultura.gov.co/ministerio/recursos-humanos/_layouts/15/DocIdRedir.aspx?ID=H7EN5MXTHQNV-1513-501</Url>
      <Description>H7EN5MXTHQNV-1513-501</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19FBA00-6254-4A63-A11D-E4DCF4F819C7}"/>
</file>

<file path=customXml/itemProps2.xml><?xml version="1.0" encoding="utf-8"?>
<ds:datastoreItem xmlns:ds="http://schemas.openxmlformats.org/officeDocument/2006/customXml" ds:itemID="{90206BF5-C623-48F3-9EC4-B43D04092324}"/>
</file>

<file path=customXml/itemProps3.xml><?xml version="1.0" encoding="utf-8"?>
<ds:datastoreItem xmlns:ds="http://schemas.openxmlformats.org/officeDocument/2006/customXml" ds:itemID="{E7CBE321-BA73-47A2-9EC1-7B2285A4326E}"/>
</file>

<file path=customXml/itemProps4.xml><?xml version="1.0" encoding="utf-8"?>
<ds:datastoreItem xmlns:ds="http://schemas.openxmlformats.org/officeDocument/2006/customXml" ds:itemID="{5B81299D-D2A5-4FFF-91A4-1B2312C62A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Descripción1</vt:lpstr>
      <vt:lpstr>Descripción</vt:lpstr>
      <vt:lpstr>Instructivo F1</vt:lpstr>
      <vt:lpstr>Formato 1</vt:lpstr>
      <vt:lpstr>Instructivo F2</vt:lpstr>
      <vt:lpstr>Formato 2</vt:lpstr>
      <vt:lpstr>Formato Final</vt:lpstr>
      <vt:lpstr>'Formato 1'!Área_de_impresión</vt:lpstr>
      <vt:lpstr>'Formato Final'!Área_de_impresión</vt:lpstr>
      <vt:lpstr>'Instructivo F1'!Área_de_impresión</vt:lpstr>
      <vt:lpstr>'Instructivo F2'!Área_de_impresión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Helena Neisa Medina</cp:lastModifiedBy>
  <cp:lastPrinted>2022-12-14T16:50:28Z</cp:lastPrinted>
  <dcterms:created xsi:type="dcterms:W3CDTF">2022-07-17T07:48:36Z</dcterms:created>
  <dcterms:modified xsi:type="dcterms:W3CDTF">2023-02-14T21:14:10Z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0x0101006A81FD8BE8D33941B641A993FB072DFD</vt:lpwstr>
  </property>
  <property fmtid="{D5CDD505-2E9C-101B-9397-08002B2CF9AE}" pid="3" name="_dlc_DocIdItemGuid">
    <vt:lpwstr>e3cc8f03-a53b-45d0-867c-6c11b2e54ce0</vt:lpwstr>
  </property>
</Properties>
</file>